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1100" windowHeight="6345" activeTab="0"/>
  </bookViews>
  <sheets>
    <sheet name="Interpol" sheetId="1" r:id="rId1"/>
    <sheet name="Graph1" sheetId="2" r:id="rId2"/>
  </sheets>
  <definedNames>
    <definedName name="\D">'Interpol'!$B$205</definedName>
    <definedName name="\G">'Interpol'!$B$280</definedName>
    <definedName name="\H">'Interpol'!$B$201</definedName>
    <definedName name="\M">'Interpol'!$B$209</definedName>
    <definedName name="\S">'Interpol'!$B$231</definedName>
    <definedName name="__123Graph_A" hidden="1">'Interpol'!$B$56:$B$80</definedName>
    <definedName name="__123Graph_AGraph1" hidden="1">'Interpol'!$B$56:$B$80</definedName>
    <definedName name="__123Graph_B" hidden="1">'Interpol'!$C$56:$C$80</definedName>
    <definedName name="__123Graph_BGraph1" hidden="1">'Interpol'!$C$56:$C$80</definedName>
    <definedName name="__123Graph_C" hidden="1">'Interpol'!$D$56:$D$80</definedName>
    <definedName name="__123Graph_CGraph1" hidden="1">'Interpol'!$D$56:$D$80</definedName>
    <definedName name="__123Graph_D" hidden="1">'Interpol'!$E$56:$E$80</definedName>
    <definedName name="__123Graph_DGraph1" hidden="1">'Interpol'!$E$56:$E$80</definedName>
    <definedName name="__123Graph_X" hidden="1">'Interpol'!$A$56:$A$80</definedName>
    <definedName name="__123Graph_XGraph1" hidden="1">'Interpol'!$A$56:$A$80</definedName>
    <definedName name="CHKPAS">'Interpol'!$B$226</definedName>
    <definedName name="CHKSAVE">'Interpol'!$B$216</definedName>
    <definedName name="DOC">'Interpol'!$A$97:$F$162</definedName>
    <definedName name="ERR_LOC">'Interpol'!$B$431:$E$443</definedName>
    <definedName name="ERR_MSG">'Interpol'!$B$311</definedName>
    <definedName name="FILENAME">'Interpol'!$B$268</definedName>
    <definedName name="FLOPDIR">'Interpol'!$B$414</definedName>
    <definedName name="FLOPPY">'Interpol'!$B$307</definedName>
    <definedName name="GETFILE">'Interpol'!$B$242</definedName>
    <definedName name="GRDIR">'Interpol'!$B$301</definedName>
    <definedName name="MESSAGE">'Interpol'!$A$404</definedName>
    <definedName name="MSG_CELL">'Interpol'!$A$426</definedName>
    <definedName name="NOPAS">'Interpol'!$B$323</definedName>
    <definedName name="NOPAS3">'Interpol'!$B$332</definedName>
    <definedName name="OLD_MSG">'Interpol'!$A$448</definedName>
    <definedName name="PAS_MSG1">'Interpol'!$A$337</definedName>
    <definedName name="PAS_MSG2">'Interpol'!$A$360</definedName>
    <definedName name="PAS_MSG3">'Interpol'!$A$382</definedName>
    <definedName name="PAUSE">'Interpol'!$B$316</definedName>
    <definedName name="PRINT">'Interpol'!$A$26:$F$84</definedName>
    <definedName name="_xlnm.Print_Area">'Interpol'!$A$26:$F$84</definedName>
    <definedName name="PRINT_AREA_MI">'Interpol'!$A$26:$F$84</definedName>
    <definedName name="RESDIR">'Interpol'!$B$267</definedName>
    <definedName name="RESTYPE">'Interpol'!$B$305</definedName>
    <definedName name="RSVMENU">'Interpol'!$B$237</definedName>
    <definedName name="SAVE">'Interpol'!$B$264</definedName>
    <definedName name="SAVE_MSG">'Interpol'!$A$470</definedName>
    <definedName name="SAVED">'Interpol'!$B$276</definedName>
    <definedName name="TEMP">'Interpol'!$B$321</definedName>
  </definedNames>
  <calcPr fullCalcOnLoad="1"/>
</workbook>
</file>

<file path=xl/sharedStrings.xml><?xml version="1.0" encoding="utf-8"?>
<sst xmlns="http://schemas.openxmlformats.org/spreadsheetml/2006/main" count="358" uniqueCount="81">
  <si>
    <t>By</t>
  </si>
  <si>
    <t xml:space="preserve"> </t>
  </si>
  <si>
    <t>Intoduction:</t>
  </si>
  <si>
    <t>This spreadsheet  interpolates  population  data by  single years using</t>
  </si>
  <si>
    <t xml:space="preserve">intervals. You need only to enter the first five age groups (0-24). The </t>
  </si>
  <si>
    <t>outputs are widely used in preparing educational indicators by sigle years</t>
  </si>
  <si>
    <t xml:space="preserve">or to be grouped according to country-specific schooling syestem. The </t>
  </si>
  <si>
    <t xml:space="preserve">outputs may be useful for studies on child labor and other demographic </t>
  </si>
  <si>
    <t>Table (1):</t>
  </si>
  <si>
    <t xml:space="preserve">COUNTRY: </t>
  </si>
  <si>
    <t>Population Data by Five-Years Age Groups</t>
  </si>
  <si>
    <t>Age</t>
  </si>
  <si>
    <t>Population</t>
  </si>
  <si>
    <t>Group</t>
  </si>
  <si>
    <t>Male</t>
  </si>
  <si>
    <t>Female</t>
  </si>
  <si>
    <t>Total</t>
  </si>
  <si>
    <t>0-4</t>
  </si>
  <si>
    <t>5-9</t>
  </si>
  <si>
    <t>10-14</t>
  </si>
  <si>
    <t>15-19</t>
  </si>
  <si>
    <t>20-24</t>
  </si>
  <si>
    <t>Source:</t>
  </si>
  <si>
    <t>COUNTRY: YEAR</t>
  </si>
  <si>
    <t>Interpolated Population By Single Years :</t>
  </si>
  <si>
    <t>________________________________________________________________________</t>
  </si>
  <si>
    <t xml:space="preserve">             Method of Interpolation</t>
  </si>
  <si>
    <t>_______________________________________________________________________</t>
  </si>
  <si>
    <t>Karup-King</t>
  </si>
  <si>
    <t>Sprage</t>
  </si>
  <si>
    <t xml:space="preserve">Beers  </t>
  </si>
  <si>
    <t>Ordinary</t>
  </si>
  <si>
    <t>Modified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</si>
  <si>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</si>
  <si>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</si>
  <si>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</si>
  <si>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</si>
  <si>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</si>
  <si>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</si>
  <si>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</si>
  <si>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</si>
  <si>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</si>
  <si>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</si>
  <si>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</si>
  <si>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</si>
  <si>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</si>
  <si>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</si>
  <si>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</si>
  <si>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</si>
  <si>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</si>
  <si>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</si>
  <si>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</si>
  <si>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</si>
  <si>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</si>
  <si>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</si>
  <si>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</si>
  <si>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</si>
  <si>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</si>
  <si>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-</t>
  </si>
  <si>
    <t>INTERMEDIATE CALCULATIONS</t>
  </si>
  <si>
    <t>Sprague</t>
  </si>
  <si>
    <t>G1</t>
  </si>
  <si>
    <t>G2</t>
  </si>
  <si>
    <t>G3</t>
  </si>
  <si>
    <t>G4</t>
  </si>
  <si>
    <t>G5</t>
  </si>
  <si>
    <t>Beers(Ordinary)</t>
  </si>
  <si>
    <t>Beers(Modified)</t>
  </si>
  <si>
    <t>Table (2.C)</t>
  </si>
  <si>
    <t>Table (2.B)</t>
  </si>
  <si>
    <t>Table (2.A)</t>
  </si>
  <si>
    <t>A Spreadsheet for Interpolating Population Data by Single Years</t>
  </si>
  <si>
    <t>Ayman G. Zohry, Ph.D.</t>
  </si>
  <si>
    <t>Demographer</t>
  </si>
  <si>
    <t>What you may be required to do is just to type your data in Table (1). Your</t>
  </si>
  <si>
    <t xml:space="preserve">data may be for the total population or by sex, but it must be in 5-year </t>
  </si>
  <si>
    <t xml:space="preserve">four mathematical equations developed by Sprague, Karup-King, and Beers </t>
  </si>
  <si>
    <t>(2 curves). It Gives also a graphical presentation of the fitted curves.</t>
  </si>
  <si>
    <t>and social sciences applications.</t>
  </si>
  <si>
    <t>www.zohry.com</t>
  </si>
  <si>
    <t xml:space="preserve">e-mail: azohry@zohry.com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</si>
</sst>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0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37" fontId="5" fillId="0" borderId="0" xfId="0" applyNumberFormat="1" applyFont="1" applyAlignment="1" applyProtection="1">
      <alignment horizontal="center"/>
      <protection/>
    </xf>
    <xf numFmtId="37" fontId="7" fillId="0" borderId="0" xfId="20" applyNumberForma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DATA BY SINGLE 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K-K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Interpol!$A$56:$A$80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Interpol!$B$56:$B$80</c:f>
              <c:numCache>
                <c:ptCount val="25"/>
                <c:pt idx="0">
                  <c:v>281114.216</c:v>
                </c:pt>
                <c:pt idx="1">
                  <c:v>266607.032</c:v>
                </c:pt>
                <c:pt idx="2">
                  <c:v>255557.624</c:v>
                </c:pt>
                <c:pt idx="3">
                  <c:v>247965.99199999997</c:v>
                </c:pt>
                <c:pt idx="4">
                  <c:v>243832.136</c:v>
                </c:pt>
                <c:pt idx="5">
                  <c:v>237393.09599999996</c:v>
                </c:pt>
                <c:pt idx="6">
                  <c:v>228648.87199999997</c:v>
                </c:pt>
                <c:pt idx="7">
                  <c:v>223362.424</c:v>
                </c:pt>
                <c:pt idx="8">
                  <c:v>221533.752</c:v>
                </c:pt>
                <c:pt idx="9">
                  <c:v>223162.856</c:v>
                </c:pt>
                <c:pt idx="10">
                  <c:v>222486.776</c:v>
                </c:pt>
                <c:pt idx="11">
                  <c:v>219505.51200000002</c:v>
                </c:pt>
                <c:pt idx="12">
                  <c:v>219982.02399999998</c:v>
                </c:pt>
                <c:pt idx="13">
                  <c:v>223916.312</c:v>
                </c:pt>
                <c:pt idx="14">
                  <c:v>231308.376</c:v>
                </c:pt>
              </c:numCache>
            </c:numRef>
          </c:val>
          <c:smooth val="0"/>
        </c:ser>
        <c:ser>
          <c:idx val="1"/>
          <c:order val="1"/>
          <c:tx>
            <c:v>SPRAGUE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Interpol!$A$56:$A$80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Interpol!$C$56:$C$80</c:f>
              <c:numCache>
                <c:ptCount val="25"/>
                <c:pt idx="0">
                  <c:v>288568.5887999999</c:v>
                </c:pt>
                <c:pt idx="1">
                  <c:v>270083.32800000004</c:v>
                </c:pt>
                <c:pt idx="2">
                  <c:v>255539.10399999996</c:v>
                </c:pt>
                <c:pt idx="3">
                  <c:v>244471.176</c:v>
                </c:pt>
                <c:pt idx="4">
                  <c:v>236414.80320000002</c:v>
                </c:pt>
                <c:pt idx="5">
                  <c:v>230905.24480000004</c:v>
                </c:pt>
                <c:pt idx="6">
                  <c:v>227477.76</c:v>
                </c:pt>
                <c:pt idx="7">
                  <c:v>225667.60799999998</c:v>
                </c:pt>
                <c:pt idx="8">
                  <c:v>225010.048</c:v>
                </c:pt>
                <c:pt idx="9">
                  <c:v>225040.33920000002</c:v>
                </c:pt>
                <c:pt idx="10">
                  <c:v>225984.4928</c:v>
                </c:pt>
                <c:pt idx="11">
                  <c:v>228068.52</c:v>
                </c:pt>
                <c:pt idx="12">
                  <c:v>227373.92</c:v>
                </c:pt>
                <c:pt idx="13">
                  <c:v>222054.44799999995</c:v>
                </c:pt>
                <c:pt idx="14">
                  <c:v>213717.61920000002</c:v>
                </c:pt>
                <c:pt idx="15">
                  <c:v>206043.2048</c:v>
                </c:pt>
                <c:pt idx="16">
                  <c:v>198566.46399999998</c:v>
                </c:pt>
                <c:pt idx="17">
                  <c:v>190822.656</c:v>
                </c:pt>
                <c:pt idx="18">
                  <c:v>183037.79200000002</c:v>
                </c:pt>
                <c:pt idx="19">
                  <c:v>175437.8832</c:v>
                </c:pt>
                <c:pt idx="20">
                  <c:v>168248.9408</c:v>
                </c:pt>
                <c:pt idx="21">
                  <c:v>161696.97600000002</c:v>
                </c:pt>
                <c:pt idx="22">
                  <c:v>156008</c:v>
                </c:pt>
                <c:pt idx="23">
                  <c:v>151408.024</c:v>
                </c:pt>
                <c:pt idx="24">
                  <c:v>148123.05919999996</c:v>
                </c:pt>
              </c:numCache>
            </c:numRef>
          </c:val>
          <c:smooth val="0"/>
        </c:ser>
        <c:ser>
          <c:idx val="2"/>
          <c:order val="2"/>
          <c:tx>
            <c:v>B-OR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Interpol!$A$56:$A$80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Interpol!$D$56:$D$80</c:f>
              <c:numCache>
                <c:ptCount val="25"/>
                <c:pt idx="0">
                  <c:v>276350.9128</c:v>
                </c:pt>
                <c:pt idx="1">
                  <c:v>268140.588</c:v>
                </c:pt>
                <c:pt idx="2">
                  <c:v>259165.55199999997</c:v>
                </c:pt>
                <c:pt idx="3">
                  <c:v>250040.36399999997</c:v>
                </c:pt>
                <c:pt idx="4">
                  <c:v>241379.5832</c:v>
                </c:pt>
                <c:pt idx="5">
                  <c:v>233840.94080000007</c:v>
                </c:pt>
                <c:pt idx="6">
                  <c:v>228038.996</c:v>
                </c:pt>
                <c:pt idx="7">
                  <c:v>224458.792</c:v>
                </c:pt>
                <c:pt idx="8">
                  <c:v>223369.51199999996</c:v>
                </c:pt>
                <c:pt idx="9">
                  <c:v>224392.7592</c:v>
                </c:pt>
                <c:pt idx="10">
                  <c:v>226459.3848</c:v>
                </c:pt>
                <c:pt idx="11">
                  <c:v>227895.832</c:v>
                </c:pt>
                <c:pt idx="12">
                  <c:v>226769.51199999996</c:v>
                </c:pt>
                <c:pt idx="13">
                  <c:v>221881.75999999998</c:v>
                </c:pt>
                <c:pt idx="14">
                  <c:v>214192.51119999998</c:v>
                </c:pt>
                <c:pt idx="15">
                  <c:v>205395.62480000002</c:v>
                </c:pt>
                <c:pt idx="16">
                  <c:v>196925.92799999999</c:v>
                </c:pt>
                <c:pt idx="17">
                  <c:v>189613.84000000003</c:v>
                </c:pt>
                <c:pt idx="18">
                  <c:v>183599.028</c:v>
                </c:pt>
                <c:pt idx="19">
                  <c:v>178373.5792</c:v>
                </c:pt>
                <c:pt idx="20">
                  <c:v>173213.7208</c:v>
                </c:pt>
                <c:pt idx="21">
                  <c:v>167266.164</c:v>
                </c:pt>
                <c:pt idx="22">
                  <c:v>159634.44799999997</c:v>
                </c:pt>
                <c:pt idx="23">
                  <c:v>149465.284</c:v>
                </c:pt>
                <c:pt idx="24">
                  <c:v>135905.38319999998</c:v>
                </c:pt>
              </c:numCache>
            </c:numRef>
          </c:val>
          <c:smooth val="0"/>
        </c:ser>
        <c:ser>
          <c:idx val="3"/>
          <c:order val="3"/>
          <c:tx>
            <c:v>B-MD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Interpol!$A$56:$A$80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Interpol!$E$56:$E$80</c:f>
              <c:numCache>
                <c:ptCount val="25"/>
                <c:pt idx="0">
                  <c:v>280630.20499999996</c:v>
                </c:pt>
                <c:pt idx="1">
                  <c:v>268105.79490000004</c:v>
                </c:pt>
                <c:pt idx="2">
                  <c:v>257298.39239999998</c:v>
                </c:pt>
                <c:pt idx="3">
                  <c:v>248207.9975</c:v>
                </c:pt>
                <c:pt idx="4">
                  <c:v>240834.61020000005</c:v>
                </c:pt>
                <c:pt idx="5">
                  <c:v>235135.0585</c:v>
                </c:pt>
                <c:pt idx="6">
                  <c:v>230993.95210000002</c:v>
                </c:pt>
                <c:pt idx="7">
                  <c:v>228266.0595</c:v>
                </c:pt>
                <c:pt idx="8">
                  <c:v>226619.3355</c:v>
                </c:pt>
                <c:pt idx="9">
                  <c:v>225576.50340000002</c:v>
                </c:pt>
                <c:pt idx="10">
                  <c:v>224645.3659</c:v>
                </c:pt>
                <c:pt idx="11">
                  <c:v>223274.83820000003</c:v>
                </c:pt>
                <c:pt idx="12">
                  <c:v>220941.29200000004</c:v>
                </c:pt>
                <c:pt idx="13">
                  <c:v>217350.2898</c:v>
                </c:pt>
                <c:pt idx="14">
                  <c:v>212423.25410000002</c:v>
                </c:pt>
                <c:pt idx="15">
                  <c:v>206370.48059999998</c:v>
                </c:pt>
                <c:pt idx="16">
                  <c:v>199504.3245</c:v>
                </c:pt>
                <c:pt idx="17">
                  <c:v>192152.85650000002</c:v>
                </c:pt>
                <c:pt idx="18">
                  <c:v>184659.0679</c:v>
                </c:pt>
                <c:pt idx="19">
                  <c:v>177295.32150000002</c:v>
                </c:pt>
                <c:pt idx="20">
                  <c:v>170132.2458</c:v>
                </c:pt>
                <c:pt idx="21">
                  <c:v>163270.3105</c:v>
                </c:pt>
                <c:pt idx="22">
                  <c:v>156752.6876</c:v>
                </c:pt>
                <c:pt idx="23">
                  <c:v>150579.3771</c:v>
                </c:pt>
                <c:pt idx="24">
                  <c:v>144750.37899999996</c:v>
                </c:pt>
              </c:numCache>
            </c:numRef>
          </c:val>
          <c:smooth val="0"/>
        </c:ser>
        <c:marker val="1"/>
        <c:axId val="26756511"/>
        <c:axId val="39482008"/>
      </c:lineChart>
      <c:catAx>
        <c:axId val="26756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9482008"/>
        <c:crosses val="autoZero"/>
        <c:auto val="1"/>
        <c:lblOffset val="100"/>
        <c:tickLblSkip val="2"/>
        <c:noMultiLvlLbl val="0"/>
      </c:catAx>
      <c:valAx>
        <c:axId val="39482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651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Chart 1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hr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I446"/>
  <sheetViews>
    <sheetView showGridLines="0" tabSelected="1" workbookViewId="0" topLeftCell="A4">
      <selection activeCell="B17" sqref="B17"/>
    </sheetView>
  </sheetViews>
  <sheetFormatPr defaultColWidth="9.625" defaultRowHeight="12.75"/>
  <cols>
    <col min="1" max="1" width="13.75390625" style="0" customWidth="1"/>
    <col min="2" max="6" width="14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2"/>
      <c r="B2" s="22"/>
      <c r="C2" s="22"/>
      <c r="D2" s="22"/>
      <c r="E2" s="22"/>
      <c r="F2" s="22"/>
      <c r="G2" s="1"/>
      <c r="H2" s="1"/>
      <c r="I2" s="1"/>
    </row>
    <row r="3" spans="1:9" ht="57" customHeight="1">
      <c r="A3" s="14"/>
      <c r="B3" s="23" t="s">
        <v>71</v>
      </c>
      <c r="C3" s="23"/>
      <c r="D3" s="23"/>
      <c r="E3" s="23"/>
      <c r="F3" s="14"/>
      <c r="G3" s="1"/>
      <c r="H3" s="1"/>
      <c r="I3" s="1"/>
    </row>
    <row r="4" spans="1:9" ht="12.75">
      <c r="A4" s="14"/>
      <c r="B4" s="14"/>
      <c r="C4" s="14"/>
      <c r="D4" s="14"/>
      <c r="E4" s="14"/>
      <c r="F4" s="14"/>
      <c r="G4" s="1"/>
      <c r="H4" s="1"/>
      <c r="I4" s="1"/>
    </row>
    <row r="5" spans="1:9" ht="12.75">
      <c r="A5" s="21" t="s">
        <v>0</v>
      </c>
      <c r="B5" s="21"/>
      <c r="C5" s="21"/>
      <c r="D5" s="21"/>
      <c r="E5" s="21"/>
      <c r="F5" s="21"/>
      <c r="G5" s="1"/>
      <c r="H5" s="1"/>
      <c r="I5" s="1"/>
    </row>
    <row r="6" spans="1:9" ht="14.25">
      <c r="A6" s="24" t="s">
        <v>72</v>
      </c>
      <c r="B6" s="24"/>
      <c r="C6" s="24"/>
      <c r="D6" s="24"/>
      <c r="E6" s="24"/>
      <c r="F6" s="24"/>
      <c r="G6" s="1"/>
      <c r="H6" s="1"/>
      <c r="I6" s="1"/>
    </row>
    <row r="7" spans="1:9" ht="12.75">
      <c r="A7" s="21" t="s">
        <v>73</v>
      </c>
      <c r="B7" s="21"/>
      <c r="C7" s="21"/>
      <c r="D7" s="21"/>
      <c r="E7" s="21"/>
      <c r="F7" s="21"/>
      <c r="G7" s="1"/>
      <c r="H7" s="1"/>
      <c r="I7" s="1"/>
    </row>
    <row r="8" spans="1:9" ht="12.75">
      <c r="A8" s="25" t="s">
        <v>79</v>
      </c>
      <c r="B8" s="21"/>
      <c r="C8" s="21"/>
      <c r="D8" s="21"/>
      <c r="E8" s="21"/>
      <c r="F8" s="21"/>
      <c r="G8" s="1"/>
      <c r="H8" s="1"/>
      <c r="I8" s="1"/>
    </row>
    <row r="9" spans="1:9" ht="12.75">
      <c r="A9" s="21" t="s">
        <v>80</v>
      </c>
      <c r="B9" s="21"/>
      <c r="C9" s="21"/>
      <c r="D9" s="21"/>
      <c r="E9" s="21"/>
      <c r="F9" s="21"/>
      <c r="G9" s="1"/>
      <c r="H9" s="1"/>
      <c r="I9" s="1"/>
    </row>
    <row r="10" spans="1:9" ht="12.75">
      <c r="A10" s="3"/>
      <c r="B10" s="3"/>
      <c r="C10" s="3"/>
      <c r="D10" s="3"/>
      <c r="E10" s="3"/>
      <c r="F10" s="3"/>
      <c r="G10" s="1"/>
      <c r="H10" s="1"/>
      <c r="I10" s="1"/>
    </row>
    <row r="11" spans="1:9" ht="12.75">
      <c r="A11" s="3"/>
      <c r="B11" s="3"/>
      <c r="C11" s="3"/>
      <c r="D11" s="3"/>
      <c r="E11" s="3"/>
      <c r="F11" s="3"/>
      <c r="G11" s="1"/>
      <c r="H11" s="1"/>
      <c r="I11" s="1"/>
    </row>
    <row r="12" spans="1:9" ht="12.75">
      <c r="A12" s="2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15.75">
      <c r="A13" s="15" t="s">
        <v>2</v>
      </c>
      <c r="B13" s="1"/>
      <c r="C13" s="1"/>
      <c r="D13" s="1"/>
      <c r="E13" s="1"/>
      <c r="F13" s="1"/>
      <c r="G13" s="1"/>
      <c r="H13" s="1"/>
      <c r="I13" s="1"/>
    </row>
    <row r="14" spans="1:9" ht="15.75">
      <c r="A14" s="26" t="s">
        <v>3</v>
      </c>
      <c r="B14" s="1"/>
      <c r="C14" s="1"/>
      <c r="D14" s="1"/>
      <c r="E14" s="1"/>
      <c r="F14" s="1"/>
      <c r="G14" s="1"/>
      <c r="H14" s="1"/>
      <c r="I14" s="1"/>
    </row>
    <row r="15" spans="1:9" ht="15.75">
      <c r="A15" s="26" t="s">
        <v>76</v>
      </c>
      <c r="B15" s="1"/>
      <c r="C15" s="1"/>
      <c r="D15" s="1"/>
      <c r="E15" s="1"/>
      <c r="F15" s="1"/>
      <c r="G15" s="1"/>
      <c r="H15" s="1"/>
      <c r="I15" s="1"/>
    </row>
    <row r="16" spans="1:9" ht="15.75">
      <c r="A16" s="27" t="s">
        <v>77</v>
      </c>
      <c r="B16" s="1"/>
      <c r="C16" s="1"/>
      <c r="D16" s="1"/>
      <c r="E16" s="1"/>
      <c r="F16" s="1"/>
      <c r="G16" s="1"/>
      <c r="H16" s="1"/>
      <c r="I16" s="1"/>
    </row>
    <row r="17" spans="1:9" ht="15.75">
      <c r="A17" s="26" t="s">
        <v>74</v>
      </c>
      <c r="B17" s="1"/>
      <c r="C17" s="1"/>
      <c r="D17" s="1"/>
      <c r="E17" s="1"/>
      <c r="F17" s="1"/>
      <c r="G17" s="1"/>
      <c r="H17" s="1"/>
      <c r="I17" s="1"/>
    </row>
    <row r="18" spans="1:9" ht="15.75">
      <c r="A18" s="26" t="s">
        <v>75</v>
      </c>
      <c r="B18" s="1"/>
      <c r="C18" s="1"/>
      <c r="D18" s="1"/>
      <c r="E18" s="1"/>
      <c r="F18" s="1"/>
      <c r="G18" s="1"/>
      <c r="H18" s="3"/>
      <c r="I18" s="3"/>
    </row>
    <row r="19" spans="1:9" ht="15.75">
      <c r="A19" s="26" t="s">
        <v>4</v>
      </c>
      <c r="B19" s="1"/>
      <c r="C19" s="1"/>
      <c r="D19" s="1"/>
      <c r="E19" s="1"/>
      <c r="F19" s="1"/>
      <c r="G19" s="1"/>
      <c r="H19" s="3"/>
      <c r="I19" s="3"/>
    </row>
    <row r="20" spans="1:9" ht="15.75">
      <c r="A20" s="26" t="s">
        <v>5</v>
      </c>
      <c r="B20" s="1"/>
      <c r="C20" s="1"/>
      <c r="D20" s="1"/>
      <c r="E20" s="1"/>
      <c r="F20" s="1"/>
      <c r="G20" s="1"/>
      <c r="H20" s="1"/>
      <c r="I20" s="1"/>
    </row>
    <row r="21" spans="1:9" ht="15.75">
      <c r="A21" s="26" t="s">
        <v>6</v>
      </c>
      <c r="B21" s="1"/>
      <c r="C21" s="1"/>
      <c r="D21" s="1"/>
      <c r="E21" s="1"/>
      <c r="F21" s="1"/>
      <c r="G21" s="1"/>
      <c r="H21" s="1"/>
      <c r="I21" s="1"/>
    </row>
    <row r="22" spans="1:9" ht="15.75">
      <c r="A22" s="26" t="s">
        <v>7</v>
      </c>
      <c r="B22" s="1"/>
      <c r="C22" s="1"/>
      <c r="D22" s="1"/>
      <c r="E22" s="1"/>
      <c r="F22" s="1"/>
      <c r="G22" s="1"/>
      <c r="H22" s="1"/>
      <c r="I22" s="1"/>
    </row>
    <row r="23" spans="1:9" ht="15.75">
      <c r="A23" s="26" t="s">
        <v>78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4" t="s">
        <v>8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5" t="s">
        <v>9</v>
      </c>
      <c r="B27" s="1"/>
      <c r="C27" s="3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3" t="s">
        <v>10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6"/>
      <c r="B31" s="16"/>
      <c r="C31" s="16"/>
      <c r="D31" s="16"/>
      <c r="E31" s="16"/>
      <c r="F31" s="6"/>
      <c r="G31" s="1"/>
      <c r="H31" s="1"/>
      <c r="I31" s="1"/>
    </row>
    <row r="32" spans="1:9" ht="12.75">
      <c r="A32" s="17" t="s">
        <v>11</v>
      </c>
      <c r="B32" s="18"/>
      <c r="C32" s="18"/>
      <c r="D32" s="17" t="s">
        <v>12</v>
      </c>
      <c r="E32" s="18"/>
      <c r="F32" s="6"/>
      <c r="G32" s="1"/>
      <c r="H32" s="1"/>
      <c r="I32" s="1"/>
    </row>
    <row r="33" spans="1:6" ht="12.75">
      <c r="A33" s="17" t="s">
        <v>13</v>
      </c>
      <c r="B33" s="18"/>
      <c r="C33" s="17" t="s">
        <v>1</v>
      </c>
      <c r="D33" s="18"/>
      <c r="E33" s="17" t="s">
        <v>1</v>
      </c>
      <c r="F33" s="6"/>
    </row>
    <row r="34" spans="1:6" ht="12.75">
      <c r="A34" s="18"/>
      <c r="B34" s="18"/>
      <c r="C34" s="20" t="s">
        <v>14</v>
      </c>
      <c r="D34" s="20" t="s">
        <v>15</v>
      </c>
      <c r="E34" s="20" t="s">
        <v>16</v>
      </c>
      <c r="F34" s="6"/>
    </row>
    <row r="35" spans="1:6" ht="12.75">
      <c r="A35" s="19"/>
      <c r="B35" s="19"/>
      <c r="C35" s="19"/>
      <c r="D35" s="19"/>
      <c r="E35" s="19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9" t="s">
        <v>17</v>
      </c>
      <c r="B37" s="3" t="s">
        <v>1</v>
      </c>
      <c r="C37" s="5">
        <v>1295077</v>
      </c>
      <c r="D37" s="5">
        <v>1297070</v>
      </c>
      <c r="E37" s="5">
        <v>2592147</v>
      </c>
      <c r="F37" s="1"/>
    </row>
    <row r="38" spans="1:6" ht="12.75">
      <c r="A38" s="9" t="s">
        <v>18</v>
      </c>
      <c r="B38" s="1" t="s">
        <v>1</v>
      </c>
      <c r="C38" s="5">
        <v>1134101</v>
      </c>
      <c r="D38" s="5">
        <v>1136141</v>
      </c>
      <c r="E38" s="5">
        <v>2270242</v>
      </c>
      <c r="F38" s="1"/>
    </row>
    <row r="39" spans="1:6" ht="12.75">
      <c r="A39" s="9" t="s">
        <v>19</v>
      </c>
      <c r="B39" s="3" t="s">
        <v>1</v>
      </c>
      <c r="C39" s="5">
        <v>1117199</v>
      </c>
      <c r="D39" s="5">
        <v>1119200</v>
      </c>
      <c r="E39" s="5">
        <v>2236399</v>
      </c>
      <c r="F39" s="6"/>
    </row>
    <row r="40" spans="1:6" ht="12.75">
      <c r="A40" s="9" t="s">
        <v>20</v>
      </c>
      <c r="B40" s="3" t="s">
        <v>1</v>
      </c>
      <c r="C40" s="5">
        <v>953908</v>
      </c>
      <c r="D40" s="5">
        <v>955907</v>
      </c>
      <c r="E40" s="5">
        <v>1909815</v>
      </c>
      <c r="F40" s="6"/>
    </row>
    <row r="41" spans="1:6" ht="12.75">
      <c r="A41" s="9" t="s">
        <v>21</v>
      </c>
      <c r="B41" s="3" t="s">
        <v>1</v>
      </c>
      <c r="C41" s="5">
        <v>785485</v>
      </c>
      <c r="D41" s="5">
        <v>787484</v>
      </c>
      <c r="E41" s="5">
        <v>1572969</v>
      </c>
      <c r="F41" s="6"/>
    </row>
    <row r="42" spans="1:6" ht="12.75">
      <c r="A42" s="19"/>
      <c r="B42" s="19"/>
      <c r="C42" s="19"/>
      <c r="D42" s="19"/>
      <c r="E42" s="19"/>
      <c r="F42" s="6"/>
    </row>
    <row r="43" spans="1:6" ht="12.75">
      <c r="A43" s="1"/>
      <c r="B43" s="5"/>
      <c r="C43" s="5"/>
      <c r="D43" s="5"/>
      <c r="E43" s="5"/>
      <c r="F43" s="6"/>
    </row>
    <row r="44" spans="1:6" ht="12.75">
      <c r="A44" s="1" t="s">
        <v>22</v>
      </c>
      <c r="B44" s="5"/>
      <c r="C44" s="5"/>
      <c r="D44" s="6"/>
      <c r="E44" s="6"/>
      <c r="F44" s="6"/>
    </row>
    <row r="45" spans="1:6" ht="12.75">
      <c r="A45" s="1"/>
      <c r="B45" s="5"/>
      <c r="C45" s="5"/>
      <c r="D45" s="6"/>
      <c r="E45" s="6"/>
      <c r="F45" s="6"/>
    </row>
    <row r="46" spans="1:6" ht="12.75">
      <c r="A46" s="1"/>
      <c r="B46" s="1"/>
      <c r="C46" s="1"/>
      <c r="D46" s="1"/>
      <c r="E46" s="1"/>
      <c r="F46" s="1"/>
    </row>
    <row r="47" spans="1:6" ht="12.75">
      <c r="A47" s="4" t="s">
        <v>70</v>
      </c>
      <c r="B47" s="5"/>
      <c r="C47" s="5"/>
      <c r="D47" s="6"/>
      <c r="E47" s="6"/>
      <c r="F47" s="6"/>
    </row>
    <row r="48" spans="1:6" ht="12.75">
      <c r="A48" s="5" t="s">
        <v>23</v>
      </c>
      <c r="B48" s="5"/>
      <c r="C48" s="5"/>
      <c r="D48" s="6"/>
      <c r="E48" s="6"/>
      <c r="F48" s="6"/>
    </row>
    <row r="49" spans="1:6" ht="12.75">
      <c r="A49" s="1" t="s">
        <v>24</v>
      </c>
      <c r="B49" s="3"/>
      <c r="C49" s="3"/>
      <c r="D49" s="6" t="str">
        <f>C34</f>
        <v>Male</v>
      </c>
      <c r="E49" s="6"/>
      <c r="F49" s="6"/>
    </row>
    <row r="50" spans="1:6" ht="12.75">
      <c r="A50" s="1" t="s">
        <v>25</v>
      </c>
      <c r="B50" s="3"/>
      <c r="C50" s="3"/>
      <c r="D50" s="6"/>
      <c r="E50" s="6"/>
      <c r="F50" s="6" t="s">
        <v>1</v>
      </c>
    </row>
    <row r="51" spans="1:6" ht="12.75">
      <c r="A51" s="1"/>
      <c r="B51" s="1"/>
      <c r="C51" s="1" t="s">
        <v>26</v>
      </c>
      <c r="D51" s="1"/>
      <c r="E51" s="1"/>
      <c r="F51" s="1"/>
    </row>
    <row r="52" spans="1:6" ht="12.75">
      <c r="A52" s="9" t="s">
        <v>11</v>
      </c>
      <c r="B52" s="3" t="s">
        <v>27</v>
      </c>
      <c r="C52" s="3"/>
      <c r="D52" s="6"/>
      <c r="E52" s="6"/>
      <c r="F52" s="6" t="s">
        <v>1</v>
      </c>
    </row>
    <row r="53" spans="1:6" ht="12.75">
      <c r="A53" s="1"/>
      <c r="B53" s="10" t="s">
        <v>28</v>
      </c>
      <c r="C53" s="10" t="s">
        <v>29</v>
      </c>
      <c r="D53" s="11" t="s">
        <v>30</v>
      </c>
      <c r="E53" s="11" t="s">
        <v>30</v>
      </c>
      <c r="F53" s="6" t="s">
        <v>1</v>
      </c>
    </row>
    <row r="54" spans="1:6" ht="12.75">
      <c r="A54" s="1"/>
      <c r="B54" s="1"/>
      <c r="C54" s="1"/>
      <c r="D54" s="12" t="s">
        <v>31</v>
      </c>
      <c r="E54" s="12" t="s">
        <v>32</v>
      </c>
      <c r="F54" s="1"/>
    </row>
    <row r="55" spans="1:6" ht="12.75">
      <c r="A55" s="1" t="s">
        <v>25</v>
      </c>
      <c r="B55" s="3"/>
      <c r="C55" s="3"/>
      <c r="D55" s="6"/>
      <c r="E55" s="6"/>
      <c r="F55" s="6" t="s">
        <v>1</v>
      </c>
    </row>
    <row r="56" spans="1:6" ht="12.75">
      <c r="A56" s="9" t="s">
        <v>33</v>
      </c>
      <c r="B56" s="7">
        <f>(B$210*$C$37)+(C$210*$C$38)+(D$210*$C$39)</f>
        <v>281114.216</v>
      </c>
      <c r="C56" s="7">
        <f>(B$173*$C$37)+(C$173*$C$38)+(D$173*$C$39)+(E$173*$C$40)+(F$173*$C$41)</f>
        <v>288568.5887999999</v>
      </c>
      <c r="D56" s="7">
        <f>(B$236*$C$37)+(C$236*$C$38)+(D$236*$C$39)+(E$236*$C$40)+(F$236*$C$41)</f>
        <v>276350.9128</v>
      </c>
      <c r="E56" s="7">
        <f>(B$274*$C$37)+(C$274*$C$38)+(D$274*$C$39)+(E$274*$C$40)+(F$274*$C$41)</f>
        <v>280630.20499999996</v>
      </c>
      <c r="F56" s="1" t="s">
        <v>1</v>
      </c>
    </row>
    <row r="57" spans="1:6" ht="12.75">
      <c r="A57" s="9" t="s">
        <v>34</v>
      </c>
      <c r="B57" s="7">
        <f>(B$211*$C$37)+(C$211*$C$38)+(D$211*$C$39)</f>
        <v>266607.032</v>
      </c>
      <c r="C57" s="7">
        <f>(B$174*$C$37)+(C$174*$C$38)+(D$174*$C$39)+(E$174*$C$40)+(F$174*$C$41)</f>
        <v>270083.32800000004</v>
      </c>
      <c r="D57" s="7">
        <f>(B$237*$C$37)+(C$237*$C$38)+(D$237*$C$39)+(E$237*$C$40)+(F$237*$C$41)</f>
        <v>268140.588</v>
      </c>
      <c r="E57" s="7">
        <f>(B$275*$C$37)+(C$275*$C$38)+(D$275*$C$39)+(E$275*$C$40)+(F$275*$C$41)</f>
        <v>268105.79490000004</v>
      </c>
      <c r="F57" s="1"/>
    </row>
    <row r="58" spans="1:6" ht="12.75">
      <c r="A58" s="9" t="s">
        <v>35</v>
      </c>
      <c r="B58" s="7">
        <f>(B$212*$C$37)+(C$212*$C$38)+(D$212*$C$39)</f>
        <v>255557.624</v>
      </c>
      <c r="C58" s="7">
        <f>(B$175*$C$37)+(C$175*$C$38)+(D$175*$C$39)+(E$175*$C$40)+(F$175*$C$41)</f>
        <v>255539.10399999996</v>
      </c>
      <c r="D58" s="7">
        <f>(B$238*$C$37)+(C$238*$C$38)+(D$238*$C$39)+(E$238*$C$40)+(F$238*$C$41)</f>
        <v>259165.55199999997</v>
      </c>
      <c r="E58" s="7">
        <f>(B$276*$C$37)+(C$276*$C$38)+(D$276*$C$39)+(E$276*$C$40)+(F$276*$C$41)</f>
        <v>257298.39239999998</v>
      </c>
      <c r="F58" s="1"/>
    </row>
    <row r="59" spans="1:6" ht="12.75">
      <c r="A59" s="9" t="s">
        <v>36</v>
      </c>
      <c r="B59" s="7">
        <f>(B$213*$C$37)+(C$213*$C$38)+(D$213*$C$39)</f>
        <v>247965.99199999997</v>
      </c>
      <c r="C59" s="7">
        <f>(B$176*$C$37)+(C$176*$C$38)+(D$176*$C$39)+(E$176*$C$40)+(F$176*$C$41)</f>
        <v>244471.176</v>
      </c>
      <c r="D59" s="7">
        <f>(B$239*$C$37)+(C$239*$C$38)+(D$239*$C$39)+(E$239*$C$40)+(F$239*$C$41)</f>
        <v>250040.36399999997</v>
      </c>
      <c r="E59" s="7">
        <f>(B$277*$C$37)+(C$277*$C$38)+(D$277*$C$39)+(E$277*$C$40)+(F$277*$C$41)</f>
        <v>248207.9975</v>
      </c>
      <c r="F59" s="1"/>
    </row>
    <row r="60" spans="1:6" ht="12.75">
      <c r="A60" s="9" t="s">
        <v>37</v>
      </c>
      <c r="B60" s="7">
        <f>(B$214*$C$37)+(C$214*$C$38)+(D$214*$C$39)</f>
        <v>243832.136</v>
      </c>
      <c r="C60" s="7">
        <f>(B$177*$C$37)+(C$177*$C$38)+(D$177*$C$39)+(E$177*$C$40)+(F$177*$C$41)</f>
        <v>236414.80320000002</v>
      </c>
      <c r="D60" s="7">
        <f>(B$240*$C$37)+(C$240*$C$38)+(D$240*$C$39)+(E$240*$C$40)+(F$240*$C$41)</f>
        <v>241379.5832</v>
      </c>
      <c r="E60" s="7">
        <f>(B$278*$C$37)+(C$278*$C$38)+(D$278*$C$39)+(E$278*$C$40)+(F$278*$C$41)</f>
        <v>240834.61020000005</v>
      </c>
      <c r="F60" s="1"/>
    </row>
    <row r="61" spans="1:6" ht="12.75">
      <c r="A61" s="9" t="s">
        <v>38</v>
      </c>
      <c r="B61" s="7">
        <f>(B$216*$C$37)+(C$216*$C$38)+(D$216*$C$39)</f>
        <v>237393.09599999996</v>
      </c>
      <c r="C61" s="7">
        <f>(B$179*$C$37)+(C$179*$C$38)+(D$179*$C$39)+(E$179*$C$40)+(F$179*$C$41)</f>
        <v>230905.24480000004</v>
      </c>
      <c r="D61" s="7">
        <f>(B$242*$C$37)+(C$242*$C$38)+(D$242*$C$39)+(E$242*$C$40)+(F$242*$C$41)</f>
        <v>233840.94080000007</v>
      </c>
      <c r="E61" s="7">
        <f>(B$280*$C$37)+(C$280*$C$38)+(D$280*$C$39)+(E$280*$C$40)+(F$280*$C$41)</f>
        <v>235135.0585</v>
      </c>
      <c r="F61" s="1"/>
    </row>
    <row r="62" spans="1:6" ht="12.75">
      <c r="A62" s="9" t="s">
        <v>39</v>
      </c>
      <c r="B62" s="7">
        <f>(B$217*$C$37)+(C$217*$C$38)+(D$217*$C$39)</f>
        <v>228648.87199999997</v>
      </c>
      <c r="C62" s="7">
        <f>(B$180*$C$37)+(C$180*$C$38)+(D$180*$C$39)+(E$180*$C$40)+(F$180*$C$41)</f>
        <v>227477.76</v>
      </c>
      <c r="D62" s="7">
        <f>(B$243*$C$37)+(C$243*$C$38)+(D$243*$C$39)+(E$243*$C$40)+(F$243*$C$41)</f>
        <v>228038.996</v>
      </c>
      <c r="E62" s="7">
        <f>(B$281*$C$37)+(C$281*$C$38)+(D$281*$C$39)+(E$281*$C$40)+(F$281*$C$41)</f>
        <v>230993.95210000002</v>
      </c>
      <c r="F62" s="1"/>
    </row>
    <row r="63" spans="1:6" ht="12.75">
      <c r="A63" s="9" t="s">
        <v>40</v>
      </c>
      <c r="B63" s="7">
        <f>(B$218*$C$37)+(C$218*$C$38)+(D$218*$C$39)</f>
        <v>223362.424</v>
      </c>
      <c r="C63" s="7">
        <f>(B$181*$C$37)+(C$181*$C$38)+(D$181*$C$39)+(E$181*$C$40)+(F$181*$C$41)</f>
        <v>225667.60799999998</v>
      </c>
      <c r="D63" s="7">
        <f>(B$244*$C$37)+(C$244*$C$38)+(D$244*$C$39)+(E$244*$C$40)+(F$244*$C$41)</f>
        <v>224458.792</v>
      </c>
      <c r="E63" s="7">
        <f>(B$282*$C$37)+(C$282*$C$38)+(D$282*$C$39)+(E$282*$C$40)+(F$282*$C$41)</f>
        <v>228266.0595</v>
      </c>
      <c r="F63" s="1"/>
    </row>
    <row r="64" spans="1:6" ht="12.75">
      <c r="A64" s="9" t="s">
        <v>41</v>
      </c>
      <c r="B64" s="7">
        <f>(B$219*$C$37)+(C$219*$C$38)+(D$219*$C$39)</f>
        <v>221533.752</v>
      </c>
      <c r="C64" s="7">
        <f>(B$182*$C$37)+(C$182*$C$38)+(D$182*$C$39)+(E$182*$C$40)+(F$182*$C$41)</f>
        <v>225010.048</v>
      </c>
      <c r="D64" s="7">
        <f>(B$245*$C$37)+(C$245*$C$38)+(D$245*$C$39)+(E$245*$C$40)+(F$245*$C$41)</f>
        <v>223369.51199999996</v>
      </c>
      <c r="E64" s="7">
        <f>(B$283*$C$37)+(C$283*$C$38)+(D$283*$C$39)+(E$283*$C$40)+(F$283*$C$41)</f>
        <v>226619.3355</v>
      </c>
      <c r="F64" s="1"/>
    </row>
    <row r="65" spans="1:6" ht="12.75">
      <c r="A65" s="9" t="s">
        <v>42</v>
      </c>
      <c r="B65" s="7">
        <f>(B$220*$C$37)+(C$220*$C$38)+(D$220*$C$39)</f>
        <v>223162.856</v>
      </c>
      <c r="C65" s="7">
        <f>(B$183*$C$37)+(C$183*$C$38)+(D$183*$C$39)+(E$183*$C$40)+(F$183*$C$41)</f>
        <v>225040.33920000002</v>
      </c>
      <c r="D65" s="7">
        <f>(B$246*$C$37)+(C$246*$C$38)+(D$246*$C$39)+(E$246*$C$40)+(F$246*$C$41)</f>
        <v>224392.7592</v>
      </c>
      <c r="E65" s="7">
        <f>(B$284*$C$37)+(C$284*$C$38)+(D$284*$C$39)+(E$284*$C$40)+(F$284*$C$41)</f>
        <v>225576.50340000002</v>
      </c>
      <c r="F65" s="1"/>
    </row>
    <row r="66" spans="1:6" ht="12.75">
      <c r="A66" s="9" t="s">
        <v>43</v>
      </c>
      <c r="B66" s="7">
        <f>(B$222*$C$37)+(C$222*$C$38)+(D$222*$C$39)</f>
        <v>222486.776</v>
      </c>
      <c r="C66" s="7">
        <f>(B$185*$C$37)+(C$185*$C$38)+(D$185*$C$39)+(E$185*$C$40)+(F$185*$C$41)</f>
        <v>225984.4928</v>
      </c>
      <c r="D66" s="7">
        <f>(B$248*$C$37)+(C$248*$C$38)+(D$248*$C$39)+(E$248*$C$40)+(F$248*$C$41)</f>
        <v>226459.3848</v>
      </c>
      <c r="E66" s="7">
        <f>(B$286*$C$37)+(C$286*$C$38)+(D$286*$C$39)+(E$286*$C$40)+(F$286*$C$41)</f>
        <v>224645.3659</v>
      </c>
      <c r="F66" s="1"/>
    </row>
    <row r="67" spans="1:6" ht="12.75">
      <c r="A67" s="9" t="s">
        <v>44</v>
      </c>
      <c r="B67" s="7">
        <f>(B$223*$C$37)+(C$223*$C$38)+(D$223*$C$39)</f>
        <v>219505.51200000002</v>
      </c>
      <c r="C67" s="7">
        <f>(B$186*$C$37)+(C$186*$C$38)+(D$186*$C$39)+(E$186*$C$40)+(F$186*$C$41)</f>
        <v>228068.52</v>
      </c>
      <c r="D67" s="7">
        <f>(B$249*$C$37)+(C$249*$C$38)+(D$249*$C$39)+(E$249*$C$40)+(F$249*$C$41)</f>
        <v>227895.832</v>
      </c>
      <c r="E67" s="7">
        <f>(B$287*$C$37)+(C$287*$C$38)+(D$287*$C$39)+(E$287*$C$40)+(F$287*$C$41)</f>
        <v>223274.83820000003</v>
      </c>
      <c r="F67" s="1"/>
    </row>
    <row r="68" spans="1:6" ht="12.75">
      <c r="A68" s="9" t="s">
        <v>45</v>
      </c>
      <c r="B68" s="7">
        <f>(B$224*$C$37)+(C$224*$C$38)+(D$224*$C$39)</f>
        <v>219982.02399999998</v>
      </c>
      <c r="C68" s="7">
        <f>(B$187*$C$37)+(C$187*$C$38)+(D$187*$C$39)+(E$187*$C$40)+(F$187*$C$41)</f>
        <v>227373.92</v>
      </c>
      <c r="D68" s="7">
        <f>(B$250*$C$37)+(C$250*$C$38)+(D$250*$C$39)+(E$250*$C$40)+(F$250*$C$41)</f>
        <v>226769.51199999996</v>
      </c>
      <c r="E68" s="7">
        <f>(B$288*$C$37)+(C$288*$C$38)+(D$288*$C$39)+(E$288*$C$40)+(F$288*$C$41)</f>
        <v>220941.29200000004</v>
      </c>
      <c r="F68" s="4"/>
    </row>
    <row r="69" spans="1:6" ht="12.75">
      <c r="A69" s="9" t="s">
        <v>46</v>
      </c>
      <c r="B69" s="7">
        <f>(B$225*$C$37)+(C$225*$C$38)+(D$225*$C$39)</f>
        <v>223916.312</v>
      </c>
      <c r="C69" s="7">
        <f>(B$188*$C$37)+(C$188*$C$38)+(D$188*$C$39)+(E$188*$C$40)+(F$188*$C$41)</f>
        <v>222054.44799999995</v>
      </c>
      <c r="D69" s="7">
        <f>(B$251*$C$37)+(C$251*$C$38)+(D$251*$C$39)+(E$251*$C$40)+(F$251*$C$41)</f>
        <v>221881.75999999998</v>
      </c>
      <c r="E69" s="7">
        <f>(B$289*$C$37)+(C$289*$C$38)+(D$289*$C$39)+(E$289*$C$40)+(F$289*$C$41)</f>
        <v>217350.2898</v>
      </c>
      <c r="F69" s="4"/>
    </row>
    <row r="70" spans="1:6" ht="12.75">
      <c r="A70" s="9" t="s">
        <v>47</v>
      </c>
      <c r="B70" s="7">
        <f>(B$226*$C$37)+(C$226*$C$38)+(D$226*$C$39)</f>
        <v>231308.376</v>
      </c>
      <c r="C70" s="7">
        <f>(B$189*$C$37)+(C$189*$C$38)+(D$189*$C$39)+(E$189*$C$40)+(F$189*$C$41)</f>
        <v>213717.61920000002</v>
      </c>
      <c r="D70" s="7">
        <f>(B$252*$C$37)+(C$252*$C$38)+(D$252*$C$39)+(E$252*$C$40)+(F$252*$C$41)</f>
        <v>214192.51119999998</v>
      </c>
      <c r="E70" s="7">
        <f>(B$290*$C$37)+(C$290*$C$38)+(D$290*$C$39)+(E$290*$C$40)+(F$290*$C$41)</f>
        <v>212423.25410000002</v>
      </c>
      <c r="F70" s="4"/>
    </row>
    <row r="71" spans="1:6" ht="12.75">
      <c r="A71" s="9" t="s">
        <v>48</v>
      </c>
      <c r="B71" s="1"/>
      <c r="C71" s="7">
        <f>(B$191*$C$37)+(C$191*$C$38)+(D$191*$C$39)+(E$191*$C$40)+(F$191*$C$41)</f>
        <v>206043.2048</v>
      </c>
      <c r="D71" s="7">
        <f>(B$254*$C$37)+(C$254*$C$38)+(D$254*$C$39)+(E$254*$C$40)+(F$254*$C$41)</f>
        <v>205395.62480000002</v>
      </c>
      <c r="E71" s="7">
        <f>(B$292*$C$37)+(C$292*$C$38)+(D$292*$C$39)+(E$292*$C$40)+(F$292*$C$41)</f>
        <v>206370.48059999998</v>
      </c>
      <c r="F71" s="4"/>
    </row>
    <row r="72" spans="1:6" ht="12.75">
      <c r="A72" s="9" t="s">
        <v>49</v>
      </c>
      <c r="B72" s="1"/>
      <c r="C72" s="7">
        <f>(B$192*$C$37)+(C$192*$C$38)+(D$192*$C$39)+(E$192*$C$40)+(F$192*$C$41)</f>
        <v>198566.46399999998</v>
      </c>
      <c r="D72" s="7">
        <f>(B$255*$C$37)+(C$255*$C$38)+(D$255*$C$39)+(E$255*$C$40)+(F$255*$C$41)</f>
        <v>196925.92799999999</v>
      </c>
      <c r="E72" s="7">
        <f>(B$293*$C$37)+(C$293*$C$38)+(D$293*$C$39)+(E$293*$C$40)+(F$293*$C$41)</f>
        <v>199504.3245</v>
      </c>
      <c r="F72" s="4"/>
    </row>
    <row r="73" spans="1:6" ht="12.75">
      <c r="A73" s="9" t="s">
        <v>50</v>
      </c>
      <c r="B73" s="1"/>
      <c r="C73" s="7">
        <f>(B$193*$C$37)+(C$193*$C$38)+(D$193*$C$39)+(E$193*$C$40)+(F$193*$C$41)</f>
        <v>190822.656</v>
      </c>
      <c r="D73" s="7">
        <f>(B$256*$C$37)+(C$256*$C$38)+(D$256*$C$39)+(E$256*$C$40)+(F$256*$C$41)</f>
        <v>189613.84000000003</v>
      </c>
      <c r="E73" s="7">
        <f>(B$294*$C$37)+(C$294*$C$38)+(D$294*$C$39)+(E$294*$C$40)+(F$294*$C$41)</f>
        <v>192152.85650000002</v>
      </c>
      <c r="F73" s="4"/>
    </row>
    <row r="74" spans="1:6" ht="12.75">
      <c r="A74" s="9" t="s">
        <v>51</v>
      </c>
      <c r="B74" s="1"/>
      <c r="C74" s="7">
        <f>(B$194*$C$37)+(C$194*$C$38)+(D$194*$C$39)+(E$194*$C$40)+(F$194*$C$41)</f>
        <v>183037.79200000002</v>
      </c>
      <c r="D74" s="7">
        <f>(B$257*$C$37)+(C$257*$C$38)+(D$257*$C$39)+(E$257*$C$40)+(F$257*$C$41)</f>
        <v>183599.028</v>
      </c>
      <c r="E74" s="7">
        <f>(B$295*$C$37)+(C$295*$C$38)+(D$295*$C$39)+(E$295*$C$40)+(F$295*$C$41)</f>
        <v>184659.0679</v>
      </c>
      <c r="F74" s="4"/>
    </row>
    <row r="75" spans="1:6" ht="12.75">
      <c r="A75" s="9" t="s">
        <v>52</v>
      </c>
      <c r="B75" s="1"/>
      <c r="C75" s="7">
        <f>(B$195*$C$37)+(C$195*$C$38)+(D$195*$C$39)+(E$195*$C$40)+(F$195*$C$41)</f>
        <v>175437.8832</v>
      </c>
      <c r="D75" s="7">
        <f>(B$258*$C$37)+(C$258*$C$38)+(D$258*$C$39)+(E$258*$C$40)+(F$258*$C$41)</f>
        <v>178373.5792</v>
      </c>
      <c r="E75" s="7">
        <f>(B$296*$C$37)+(C$296*$C$38)+(D$296*$C$39)+(E$296*$C$40)+(F$296*$C$41)</f>
        <v>177295.32150000002</v>
      </c>
      <c r="F75" s="4"/>
    </row>
    <row r="76" spans="1:6" ht="12.75">
      <c r="A76" s="9" t="s">
        <v>53</v>
      </c>
      <c r="B76" s="1"/>
      <c r="C76" s="7">
        <f>(B$197*$C$37)+(C$197*$C$38)+(D$197*$C$39)+(E$197*$C$40)+(F$197*$C$41)</f>
        <v>168248.9408</v>
      </c>
      <c r="D76" s="7">
        <f>(B$260*$C$37)+(C$260*$C$38)+(D$260*$C$39)+(E$260*$C$40)+(F$260*$C$41)</f>
        <v>173213.7208</v>
      </c>
      <c r="E76" s="7">
        <f>(B$298*$C$37)+(C$298*$C$38)+(D$298*$C$39)+(E$298*$C$40)+(F$298*$C$41)</f>
        <v>170132.2458</v>
      </c>
      <c r="F76" s="4"/>
    </row>
    <row r="77" spans="1:6" ht="12.75">
      <c r="A77" s="9" t="s">
        <v>54</v>
      </c>
      <c r="B77" s="1"/>
      <c r="C77" s="7">
        <f>(B$198*$C$37)+(C$198*$C$38)+(D$198*$C$39)+(E$198*$C$40)+(F$198*$C$41)</f>
        <v>161696.97600000002</v>
      </c>
      <c r="D77" s="7">
        <f>(B$261*$C$37)+(C$261*$C$38)+(D$261*$C$39)+(E$261*$C$40)+(F$261*$C$41)</f>
        <v>167266.164</v>
      </c>
      <c r="E77" s="7">
        <f>(B$299*$C$37)+(C$299*$C$38)+(D$299*$C$39)+(E$299*$C$40)+(F$299*$C$41)</f>
        <v>163270.3105</v>
      </c>
      <c r="F77" s="1"/>
    </row>
    <row r="78" spans="1:6" ht="12.75">
      <c r="A78" s="9" t="s">
        <v>55</v>
      </c>
      <c r="B78" s="1"/>
      <c r="C78" s="7">
        <f>(B$199*$C$37)+(C$199*$C$38)+(D$199*$C$39)+(E$199*$C$40)+(F$199*$C$41)</f>
        <v>156008</v>
      </c>
      <c r="D78" s="7">
        <f>(B$262*$C$37)+(C$262*$C$38)+(D$262*$C$39)+(E$262*$C$40)+(F$262*$C$41)</f>
        <v>159634.44799999997</v>
      </c>
      <c r="E78" s="7">
        <f>(B$300*$C$37)+(C$300*$C$38)+(D$300*$C$39)+(E$300*$C$40)+(F$300*$C$41)</f>
        <v>156752.6876</v>
      </c>
      <c r="F78" s="1"/>
    </row>
    <row r="79" spans="1:6" ht="12.75">
      <c r="A79" s="9" t="s">
        <v>56</v>
      </c>
      <c r="B79" s="1"/>
      <c r="C79" s="7">
        <f>(B$200*$C$37)+(C$200*$C$38)+(D$200*$C$39)+(E$200*$C$40)+(F$200*$C$41)</f>
        <v>151408.024</v>
      </c>
      <c r="D79" s="7">
        <f>(B$263*$C$37)+(C$263*$C$38)+(D$263*$C$39)+(E$263*$C$40)+(F$263*$C$41)</f>
        <v>149465.284</v>
      </c>
      <c r="E79" s="7">
        <f>(B$301*$C$37)+(C$301*$C$38)+(D$301*$C$39)+(E$301*$C$40)+(F$301*$C$41)</f>
        <v>150579.3771</v>
      </c>
      <c r="F79" s="1"/>
    </row>
    <row r="80" spans="1:6" ht="12.75">
      <c r="A80" s="9" t="s">
        <v>57</v>
      </c>
      <c r="B80" s="1"/>
      <c r="C80" s="7">
        <f>(B$201*$C$37)+(C$201*$C$38)+(D$201*$C$39)+(E$201*$C$40)+(F$201*$C$41)</f>
        <v>148123.05919999996</v>
      </c>
      <c r="D80" s="7">
        <f>(B$264*$C$37)+(C$264*$C$38)+(D$264*$C$39)+(E$264*$C$40)+(F$264*$C$41)</f>
        <v>135905.38319999998</v>
      </c>
      <c r="E80" s="7">
        <f>(B$302*$C$37)+(C$302*$C$38)+(D$302*$C$39)+(E$302*$C$40)+(F$302*$C$41)</f>
        <v>144750.37899999996</v>
      </c>
      <c r="F80" s="1"/>
    </row>
    <row r="81" spans="1:6" ht="12.75">
      <c r="A81" s="1" t="s">
        <v>25</v>
      </c>
      <c r="B81" s="1" t="s">
        <v>25</v>
      </c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 t="s">
        <v>1</v>
      </c>
      <c r="B83" s="1"/>
      <c r="C83" s="1"/>
      <c r="D83" s="1"/>
      <c r="E83" s="1"/>
      <c r="F83" s="4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4" t="s">
        <v>69</v>
      </c>
      <c r="B87" s="5"/>
      <c r="C87" s="5"/>
      <c r="D87" s="6"/>
      <c r="E87" s="6"/>
      <c r="F87" s="6"/>
    </row>
    <row r="88" spans="1:6" ht="12.75">
      <c r="A88" s="5" t="s">
        <v>23</v>
      </c>
      <c r="B88" s="5"/>
      <c r="C88" s="5"/>
      <c r="D88" s="6"/>
      <c r="E88" s="6"/>
      <c r="F88" s="6"/>
    </row>
    <row r="89" spans="1:6" ht="12.75">
      <c r="A89" s="1" t="s">
        <v>24</v>
      </c>
      <c r="B89" s="3"/>
      <c r="C89" s="3"/>
      <c r="D89" s="6" t="str">
        <f>D34</f>
        <v>Female</v>
      </c>
      <c r="E89" s="6"/>
      <c r="F89" s="6"/>
    </row>
    <row r="90" spans="1:6" ht="12.75">
      <c r="A90" s="1" t="s">
        <v>25</v>
      </c>
      <c r="B90" s="3"/>
      <c r="C90" s="3"/>
      <c r="D90" s="6"/>
      <c r="E90" s="6"/>
      <c r="F90" s="6" t="s">
        <v>1</v>
      </c>
    </row>
    <row r="91" spans="1:6" ht="12.75">
      <c r="A91" s="1"/>
      <c r="B91" s="1"/>
      <c r="C91" s="1" t="s">
        <v>26</v>
      </c>
      <c r="D91" s="1"/>
      <c r="E91" s="1"/>
      <c r="F91" s="1"/>
    </row>
    <row r="92" spans="1:6" ht="12.75">
      <c r="A92" s="9" t="s">
        <v>11</v>
      </c>
      <c r="B92" s="3" t="s">
        <v>27</v>
      </c>
      <c r="C92" s="3"/>
      <c r="D92" s="6"/>
      <c r="E92" s="6"/>
      <c r="F92" s="6" t="s">
        <v>1</v>
      </c>
    </row>
    <row r="93" spans="1:6" ht="12.75">
      <c r="A93" s="1"/>
      <c r="B93" s="10" t="s">
        <v>28</v>
      </c>
      <c r="C93" s="10" t="s">
        <v>29</v>
      </c>
      <c r="D93" s="11" t="s">
        <v>30</v>
      </c>
      <c r="E93" s="11" t="s">
        <v>30</v>
      </c>
      <c r="F93" s="6" t="s">
        <v>1</v>
      </c>
    </row>
    <row r="94" spans="1:6" ht="12.75">
      <c r="A94" s="1"/>
      <c r="B94" s="1"/>
      <c r="C94" s="1"/>
      <c r="D94" s="12" t="s">
        <v>31</v>
      </c>
      <c r="E94" s="12" t="s">
        <v>32</v>
      </c>
      <c r="F94" s="1"/>
    </row>
    <row r="95" spans="1:6" ht="12.75">
      <c r="A95" s="1" t="s">
        <v>25</v>
      </c>
      <c r="B95" s="3"/>
      <c r="C95" s="3"/>
      <c r="D95" s="6"/>
      <c r="E95" s="6"/>
      <c r="F95" s="6" t="s">
        <v>1</v>
      </c>
    </row>
    <row r="96" spans="1:6" ht="12.75">
      <c r="A96" s="9" t="s">
        <v>33</v>
      </c>
      <c r="B96" s="7">
        <f>(B$210*$D$37)+(C$210*$D$38)+(D$210*$D$39)</f>
        <v>281503.552</v>
      </c>
      <c r="C96" s="7">
        <f>(B$173*$D$37)+(C$173*$D$38)+(D$173*$D$39)+(E$173*$D$40)+(F$173*$D$41)</f>
        <v>288955.16799999995</v>
      </c>
      <c r="D96" s="7">
        <f>(B$236*$D$37)+(C$236*$D$38)+(D$236*$D$39)+(E$236*$D$40)+(F$236*$D$41)</f>
        <v>276741.9634</v>
      </c>
      <c r="E96" s="7">
        <f>(B$274*$D$37)+(C$274*$D$38)+(D$274*$D$39)+(E$274*$D$40)+(F$274*$D$41)</f>
        <v>281020.2004</v>
      </c>
      <c r="F96" s="1" t="s">
        <v>1</v>
      </c>
    </row>
    <row r="97" spans="1:6" ht="12.75">
      <c r="A97" s="9" t="s">
        <v>34</v>
      </c>
      <c r="B97" s="7">
        <f>(B$211*$D$37)+(C$211*$D$38)+(D$211*$D$39)</f>
        <v>267003.06399999995</v>
      </c>
      <c r="C97" s="7">
        <f>(B$174*$D$37)+(C$174*$D$38)+(D$174*$D$39)+(E$174*$D$40)+(F$174*$D$41)</f>
        <v>270477.688</v>
      </c>
      <c r="D97" s="7">
        <f>(B$237*$D$37)+(C$237*$D$38)+(D$237*$D$39)+(E$237*$D$40)+(F$237*$D$41)</f>
        <v>268535.659</v>
      </c>
      <c r="E97" s="7">
        <f>(B$275*$D$37)+(C$275*$D$38)+(D$275*$D$39)+(E$275*$D$40)+(F$275*$D$41)</f>
        <v>268501.0072</v>
      </c>
      <c r="F97" s="1"/>
    </row>
    <row r="98" spans="1:6" ht="12.75">
      <c r="A98" s="9" t="s">
        <v>35</v>
      </c>
      <c r="B98" s="7">
        <f>(B$212*$D$37)+(C$212*$D$38)+(D$212*$D$39)</f>
        <v>255958.288</v>
      </c>
      <c r="C98" s="7">
        <f>(B$175*$D$37)+(C$175*$D$38)+(D$175*$D$39)+(E$175*$D$40)+(F$175*$D$41)</f>
        <v>255939.37600000002</v>
      </c>
      <c r="D98" s="7">
        <f>(B$238*$D$37)+(C$238*$D$38)+(D$238*$D$39)+(E$238*$D$40)+(F$238*$D$41)</f>
        <v>259564.4968</v>
      </c>
      <c r="E98" s="7">
        <f>(B$276*$D$37)+(C$276*$D$38)+(D$276*$D$39)+(E$276*$D$40)+(F$276*$D$41)</f>
        <v>257697.907</v>
      </c>
      <c r="F98" s="1"/>
    </row>
    <row r="99" spans="1:6" ht="12.75">
      <c r="A99" s="9" t="s">
        <v>36</v>
      </c>
      <c r="B99" s="7">
        <f>(B$213*$D$37)+(C$213*$D$38)+(D$213*$D$39)</f>
        <v>248369.22400000002</v>
      </c>
      <c r="C99" s="7">
        <f>(B$176*$D$37)+(C$176*$D$38)+(D$176*$D$39)+(E$176*$D$40)+(F$176*$D$41)</f>
        <v>244875.68799999997</v>
      </c>
      <c r="D99" s="7">
        <f>(B$239*$D$37)+(C$239*$D$38)+(D$239*$D$39)+(E$239*$D$40)+(F$239*$D$41)</f>
        <v>250442.83779999995</v>
      </c>
      <c r="E99" s="7">
        <f>(B$277*$D$37)+(C$277*$D$38)+(D$277*$D$39)+(E$277*$D$40)+(F$277*$D$41)</f>
        <v>248610.8998</v>
      </c>
      <c r="F99" s="1"/>
    </row>
    <row r="100" spans="1:6" ht="12.75">
      <c r="A100" s="9" t="s">
        <v>37</v>
      </c>
      <c r="B100" s="7">
        <f>(B$214*$D$37)+(C$214*$D$38)+(D$214*$D$39)</f>
        <v>244235.87199999997</v>
      </c>
      <c r="C100" s="7">
        <f>(B$177*$D$37)+(C$177*$D$38)+(D$177*$D$39)+(E$177*$D$40)+(F$177*$D$41)</f>
        <v>236822.08</v>
      </c>
      <c r="D100" s="7">
        <f>(B$240*$D$37)+(C$240*$D$38)+(D$240*$D$39)+(E$240*$D$40)+(F$240*$D$41)</f>
        <v>241785.043</v>
      </c>
      <c r="E100" s="7">
        <f>(B$278*$D$37)+(C$278*$D$38)+(D$278*$D$39)+(E$278*$D$40)+(F$278*$D$41)</f>
        <v>241239.9856</v>
      </c>
      <c r="F100" s="1"/>
    </row>
    <row r="101" spans="1:6" ht="12.75">
      <c r="A101" s="9" t="s">
        <v>38</v>
      </c>
      <c r="B101" s="7">
        <f>(B$216*$D$37)+(C$216*$D$38)+(D$216*$D$39)</f>
        <v>237798.712</v>
      </c>
      <c r="C101" s="7">
        <f>(B$179*$D$37)+(C$179*$D$38)+(D$179*$D$39)+(E$179*$D$40)+(F$179*$D$41)</f>
        <v>231314.00800000003</v>
      </c>
      <c r="D101" s="7">
        <f>(B$242*$D$37)+(C$242*$D$38)+(D$242*$D$39)+(E$242*$D$40)+(F$242*$D$41)</f>
        <v>234248.62960000004</v>
      </c>
      <c r="E101" s="7">
        <f>(B$280*$D$37)+(C$280*$D$38)+(D$280*$D$39)+(E$280*$D$40)+(F$280*$D$41)</f>
        <v>235542.00820000004</v>
      </c>
      <c r="F101" s="1"/>
    </row>
    <row r="102" spans="1:6" ht="12.75">
      <c r="A102" s="9" t="s">
        <v>39</v>
      </c>
      <c r="B102" s="7">
        <f>(B$217*$D$37)+(C$217*$D$38)+(D$217*$D$39)</f>
        <v>229057.74400000004</v>
      </c>
      <c r="C102" s="7">
        <f>(B$180*$D$37)+(C$180*$D$38)+(D$180*$D$39)+(E$180*$D$40)+(F$180*$D$41)</f>
        <v>227886.92799999999</v>
      </c>
      <c r="D102" s="7">
        <f>(B$243*$D$37)+(C$243*$D$38)+(D$243*$D$39)+(E$243*$D$40)+(F$243*$D$41)</f>
        <v>228447.9586</v>
      </c>
      <c r="E102" s="7">
        <f>(B$281*$D$37)+(C$281*$D$38)+(D$281*$D$39)+(E$281*$D$40)+(F$281*$D$41)</f>
        <v>231401.62120000002</v>
      </c>
      <c r="F102" s="1"/>
    </row>
    <row r="103" spans="1:6" ht="12.75">
      <c r="A103" s="9" t="s">
        <v>40</v>
      </c>
      <c r="B103" s="7">
        <f>(B$218*$D$37)+(C$218*$D$38)+(D$218*$D$39)</f>
        <v>223772.488</v>
      </c>
      <c r="C103" s="7">
        <f>(B$181*$D$37)+(C$181*$D$38)+(D$181*$D$39)+(E$181*$D$40)+(F$181*$D$41)</f>
        <v>226076.296</v>
      </c>
      <c r="D103" s="7">
        <f>(B$244*$D$37)+(C$244*$D$38)+(D$244*$D$39)+(E$244*$D$40)+(F$244*$D$41)</f>
        <v>224867.9224</v>
      </c>
      <c r="E103" s="7">
        <f>(B$282*$D$37)+(C$282*$D$38)+(D$282*$D$39)+(E$282*$D$40)+(F$282*$D$41)</f>
        <v>228673.65459999998</v>
      </c>
      <c r="F103" s="1"/>
    </row>
    <row r="104" spans="1:6" ht="12.75">
      <c r="A104" s="9" t="s">
        <v>41</v>
      </c>
      <c r="B104" s="7">
        <f>(B$219*$D$37)+(C$219*$D$38)+(D$219*$D$39)</f>
        <v>221942.94400000002</v>
      </c>
      <c r="C104" s="7">
        <f>(B$182*$D$37)+(C$182*$D$38)+(D$182*$D$39)+(E$182*$D$40)+(F$182*$D$41)</f>
        <v>225417.568</v>
      </c>
      <c r="D104" s="7">
        <f>(B$245*$D$37)+(C$245*$D$38)+(D$245*$D$39)+(E$245*$D$40)+(F$245*$D$41)</f>
        <v>223777.63239999997</v>
      </c>
      <c r="E104" s="7">
        <f>(B$283*$D$37)+(C$283*$D$38)+(D$283*$D$39)+(E$283*$D$40)+(F$283*$D$41)</f>
        <v>227026.19139999995</v>
      </c>
      <c r="F104" s="1"/>
    </row>
    <row r="105" spans="1:6" ht="12.75">
      <c r="A105" s="9" t="s">
        <v>42</v>
      </c>
      <c r="B105" s="7">
        <f>(B$220*$D$37)+(C$220*$D$38)+(D$220*$D$39)</f>
        <v>223569.11200000002</v>
      </c>
      <c r="C105" s="7">
        <f>(B$183*$D$37)+(C$183*$D$38)+(D$183*$D$39)+(E$183*$D$40)+(F$183*$D$41)</f>
        <v>225446.2</v>
      </c>
      <c r="D105" s="7">
        <f>(B$246*$D$37)+(C$246*$D$38)+(D$246*$D$39)+(E$246*$D$40)+(F$246*$D$41)</f>
        <v>224798.857</v>
      </c>
      <c r="E105" s="7">
        <f>(B$284*$D$37)+(C$284*$D$38)+(D$284*$D$39)+(E$284*$D$40)+(F$284*$D$41)</f>
        <v>225982.1446</v>
      </c>
      <c r="F105" s="1"/>
    </row>
    <row r="106" spans="1:6" ht="12.75">
      <c r="A106" s="9" t="s">
        <v>43</v>
      </c>
      <c r="B106" s="7">
        <f>(B$222*$D$37)+(C$222*$D$38)+(D$222*$D$39)</f>
        <v>222891.472</v>
      </c>
      <c r="C106" s="7">
        <f>(B$185*$D$37)+(C$185*$D$38)+(D$185*$D$39)+(E$185*$D$40)+(F$185*$D$41)</f>
        <v>226388.14719999998</v>
      </c>
      <c r="D106" s="7">
        <f>(B$248*$D$37)+(C$248*$D$38)+(D$248*$D$39)+(E$248*$D$40)+(F$248*$D$41)</f>
        <v>226862.86539999995</v>
      </c>
      <c r="E106" s="7">
        <f>(B$286*$D$37)+(C$286*$D$38)+(D$286*$D$39)+(E$286*$D$40)+(F$286*$D$41)</f>
        <v>225049.51540000003</v>
      </c>
      <c r="F106" s="1"/>
    </row>
    <row r="107" spans="1:6" ht="12.75">
      <c r="A107" s="9" t="s">
        <v>44</v>
      </c>
      <c r="B107" s="7">
        <f>(B$223*$D$37)+(C$223*$D$38)+(D$223*$D$39)</f>
        <v>219910.024</v>
      </c>
      <c r="C107" s="7">
        <f>(B$186*$D$37)+(C$186*$D$38)+(D$186*$D$39)+(E$186*$D$40)+(F$186*$D$41)</f>
        <v>228469.36479999998</v>
      </c>
      <c r="D107" s="7">
        <f>(B$249*$D$37)+(C$249*$D$38)+(D$249*$D$39)+(E$249*$D$40)+(F$249*$D$41)</f>
        <v>228296.74000000002</v>
      </c>
      <c r="E107" s="7">
        <f>(B$287*$D$37)+(C$287*$D$38)+(D$287*$D$39)+(E$287*$D$40)+(F$287*$D$41)</f>
        <v>223677.44740000003</v>
      </c>
      <c r="F107" s="1"/>
    </row>
    <row r="108" spans="1:6" ht="12.75">
      <c r="A108" s="9" t="s">
        <v>45</v>
      </c>
      <c r="B108" s="7">
        <f>(B$224*$D$37)+(C$224*$D$38)+(D$224*$D$39)</f>
        <v>220384.288</v>
      </c>
      <c r="C108" s="7">
        <f>(B$187*$D$37)+(C$187*$D$38)+(D$187*$D$39)+(E$187*$D$40)+(F$187*$D$41)</f>
        <v>227772.8128</v>
      </c>
      <c r="D108" s="7">
        <f>(B$250*$D$37)+(C$250*$D$38)+(D$250*$D$39)+(E$250*$D$40)+(F$250*$D$41)</f>
        <v>227168.62600000002</v>
      </c>
      <c r="E108" s="7">
        <f>(B$288*$D$37)+(C$288*$D$38)+(D$288*$D$39)+(E$288*$D$40)+(F$288*$D$41)</f>
        <v>221342.539</v>
      </c>
      <c r="F108" s="4"/>
    </row>
    <row r="109" spans="1:6" ht="12.75">
      <c r="A109" s="9" t="s">
        <v>46</v>
      </c>
      <c r="B109" s="7">
        <f>(B$225*$D$37)+(C$225*$D$38)+(D$225*$D$39)</f>
        <v>224314.26399999997</v>
      </c>
      <c r="C109" s="7">
        <f>(B$188*$D$37)+(C$188*$D$38)+(D$188*$D$39)+(E$188*$D$40)+(F$188*$D$41)</f>
        <v>222452.94879999998</v>
      </c>
      <c r="D109" s="7">
        <f>(B$251*$D$37)+(C$251*$D$38)+(D$251*$D$39)+(E$251*$D$40)+(F$251*$D$41)</f>
        <v>222280.324</v>
      </c>
      <c r="E109" s="7">
        <f>(B$289*$D$37)+(C$289*$D$38)+(D$289*$D$39)+(E$289*$D$40)+(F$289*$D$41)</f>
        <v>217750.50220000002</v>
      </c>
      <c r="F109" s="4"/>
    </row>
    <row r="110" spans="1:6" ht="12.75">
      <c r="A110" s="9" t="s">
        <v>47</v>
      </c>
      <c r="B110" s="7">
        <f>(B$226*$D$37)+(C$226*$D$38)+(D$226*$D$39)</f>
        <v>231699.95200000005</v>
      </c>
      <c r="C110" s="7">
        <f>(B$189*$D$37)+(C$189*$D$38)+(D$189*$D$39)+(E$189*$D$40)+(F$189*$D$41)</f>
        <v>214116.7264</v>
      </c>
      <c r="D110" s="7">
        <f>(B$252*$D$37)+(C$252*$D$38)+(D$252*$D$39)+(E$252*$D$40)+(F$252*$D$41)</f>
        <v>214591.4446</v>
      </c>
      <c r="E110" s="7">
        <f>(B$290*$D$37)+(C$290*$D$38)+(D$290*$D$39)+(E$290*$D$40)+(F$290*$D$41)</f>
        <v>212822.83000000002</v>
      </c>
      <c r="F110" s="4"/>
    </row>
    <row r="111" spans="1:6" ht="12.75">
      <c r="A111" s="9" t="s">
        <v>48</v>
      </c>
      <c r="B111" s="1"/>
      <c r="C111" s="7">
        <f>(B$191*$D$37)+(C$191*$D$38)+(D$191*$D$39)+(E$191*$D$40)+(F$191*$D$41)</f>
        <v>206442.5968</v>
      </c>
      <c r="D111" s="7">
        <f>(B$254*$D$37)+(C$254*$D$38)+(D$254*$D$39)+(E$254*$D$40)+(F$254*$D$41)</f>
        <v>205795.25380000003</v>
      </c>
      <c r="E111" s="7">
        <f>(B$292*$D$37)+(C$292*$D$38)+(D$292*$D$39)+(E$292*$D$40)+(F$292*$D$41)</f>
        <v>206769.7762</v>
      </c>
      <c r="F111" s="4"/>
    </row>
    <row r="112" spans="1:6" ht="12.75">
      <c r="A112" s="9" t="s">
        <v>49</v>
      </c>
      <c r="B112" s="1"/>
      <c r="C112" s="7">
        <f>(B$192*$D$37)+(C$192*$D$38)+(D$192*$D$39)+(E$192*$D$40)+(F$192*$D$41)</f>
        <v>198966.016</v>
      </c>
      <c r="D112" s="7">
        <f>(B$255*$D$37)+(C$255*$D$38)+(D$255*$D$39)+(E$255*$D$40)+(F$255*$D$41)</f>
        <v>197326.0804</v>
      </c>
      <c r="E112" s="7">
        <f>(B$293*$D$37)+(C$293*$D$38)+(D$293*$D$39)+(E$293*$D$40)+(F$293*$D$41)</f>
        <v>199903.6084</v>
      </c>
      <c r="F112" s="4"/>
    </row>
    <row r="113" spans="1:6" ht="12.75">
      <c r="A113" s="9" t="s">
        <v>50</v>
      </c>
      <c r="B113" s="1"/>
      <c r="C113" s="7">
        <f>(B$193*$D$37)+(C$193*$D$38)+(D$193*$D$39)+(E$193*$D$40)+(F$193*$D$41)</f>
        <v>191222.44</v>
      </c>
      <c r="D113" s="7">
        <f>(B$256*$D$37)+(C$256*$D$38)+(D$256*$D$39)+(E$256*$D$40)+(F$256*$D$41)</f>
        <v>190014.0664</v>
      </c>
      <c r="E113" s="7">
        <f>(B$294*$D$37)+(C$294*$D$38)+(D$294*$D$39)+(E$294*$D$40)+(F$294*$D$41)</f>
        <v>192552.29559999998</v>
      </c>
      <c r="F113" s="4"/>
    </row>
    <row r="114" spans="1:6" ht="12.75">
      <c r="A114" s="9" t="s">
        <v>51</v>
      </c>
      <c r="B114" s="1"/>
      <c r="C114" s="7">
        <f>(B$194*$D$37)+(C$194*$D$38)+(D$194*$D$39)+(E$194*$D$40)+(F$194*$D$41)</f>
        <v>183437.824</v>
      </c>
      <c r="D114" s="7">
        <f>(B$257*$D$37)+(C$257*$D$38)+(D$257*$D$39)+(E$257*$D$40)+(F$257*$D$41)</f>
        <v>183998.8546</v>
      </c>
      <c r="E114" s="7">
        <f>(B$295*$D$37)+(C$295*$D$38)+(D$295*$D$39)+(E$295*$D$40)+(F$295*$D$41)</f>
        <v>185058.7186</v>
      </c>
      <c r="F114" s="4"/>
    </row>
    <row r="115" spans="1:6" ht="12.75">
      <c r="A115" s="9" t="s">
        <v>52</v>
      </c>
      <c r="B115" s="1"/>
      <c r="C115" s="7">
        <f>(B$195*$D$37)+(C$195*$D$38)+(D$195*$D$39)+(E$195*$D$40)+(F$195*$D$41)</f>
        <v>175838.12320000003</v>
      </c>
      <c r="D115" s="7">
        <f>(B$258*$D$37)+(C$258*$D$38)+(D$258*$D$39)+(E$258*$D$40)+(F$258*$D$41)</f>
        <v>178772.74480000001</v>
      </c>
      <c r="E115" s="7">
        <f>(B$296*$D$37)+(C$296*$D$38)+(D$296*$D$39)+(E$296*$D$40)+(F$296*$D$41)</f>
        <v>177695.1472</v>
      </c>
      <c r="F115" s="4"/>
    </row>
    <row r="116" spans="1:6" ht="12.75">
      <c r="A116" s="9" t="s">
        <v>53</v>
      </c>
      <c r="B116" s="1"/>
      <c r="C116" s="7">
        <f>(B$197*$D$37)+(C$197*$D$38)+(D$197*$D$39)+(E$197*$D$40)+(F$197*$D$41)</f>
        <v>168649.2928</v>
      </c>
      <c r="D116" s="7">
        <f>(B$260*$D$37)+(C$260*$D$38)+(D$260*$D$39)+(E$260*$D$40)+(F$260*$D$41)</f>
        <v>173612.25579999998</v>
      </c>
      <c r="E116" s="7">
        <f>(B$298*$D$37)+(C$298*$D$38)+(D$298*$D$39)+(E$298*$D$40)+(F$298*$D$41)</f>
        <v>170532.19240000003</v>
      </c>
      <c r="F116" s="4"/>
    </row>
    <row r="117" spans="1:6" ht="12.75">
      <c r="A117" s="9" t="s">
        <v>54</v>
      </c>
      <c r="B117" s="1"/>
      <c r="C117" s="7">
        <f>(B$198*$D$37)+(C$198*$D$38)+(D$198*$D$39)+(E$198*$D$40)+(F$198*$D$41)</f>
        <v>162097.288</v>
      </c>
      <c r="D117" s="7">
        <f>(B$261*$D$37)+(C$261*$D$38)+(D$261*$D$39)+(E$261*$D$40)+(F$261*$D$41)</f>
        <v>167664.43779999999</v>
      </c>
      <c r="E117" s="7">
        <f>(B$299*$D$37)+(C$299*$D$38)+(D$299*$D$39)+(E$299*$D$40)+(F$299*$D$41)</f>
        <v>163670.28879999998</v>
      </c>
      <c r="F117" s="1"/>
    </row>
    <row r="118" spans="1:6" ht="12.75">
      <c r="A118" s="9" t="s">
        <v>55</v>
      </c>
      <c r="B118" s="1"/>
      <c r="C118" s="7">
        <f>(B$199*$D$37)+(C$199*$D$38)+(D$199*$D$39)+(E$199*$D$40)+(F$199*$D$41)</f>
        <v>156408.064</v>
      </c>
      <c r="D118" s="7">
        <f>(B$262*$D$37)+(C$262*$D$38)+(D$262*$D$39)+(E$262*$D$40)+(F$262*$D$41)</f>
        <v>160033.1848</v>
      </c>
      <c r="E118" s="7">
        <f>(B$300*$D$37)+(C$300*$D$38)+(D$300*$D$39)+(E$300*$D$40)+(F$300*$D$41)</f>
        <v>157152.5926</v>
      </c>
      <c r="F118" s="1"/>
    </row>
    <row r="119" spans="1:6" ht="12.75">
      <c r="A119" s="9" t="s">
        <v>56</v>
      </c>
      <c r="B119" s="1"/>
      <c r="C119" s="7">
        <f>(B$200*$D$37)+(C$200*$D$38)+(D$200*$D$39)+(E$200*$D$40)+(F$200*$D$41)</f>
        <v>151807.576</v>
      </c>
      <c r="D119" s="7">
        <f>(B$263*$D$37)+(C$263*$D$38)+(D$263*$D$39)+(E$263*$D$40)+(F$263*$D$41)</f>
        <v>149865.547</v>
      </c>
      <c r="E119" s="7">
        <f>(B$301*$D$37)+(C$301*$D$38)+(D$301*$D$39)+(E$301*$D$40)+(F$301*$D$41)</f>
        <v>150979.1038</v>
      </c>
      <c r="F119" s="1"/>
    </row>
    <row r="120" spans="1:6" ht="12.75">
      <c r="A120" s="9" t="s">
        <v>57</v>
      </c>
      <c r="B120" s="1"/>
      <c r="C120" s="7">
        <f>(B$201*$D$37)+(C$201*$D$38)+(D$201*$D$39)+(E$201*$D$40)+(F$201*$D$41)</f>
        <v>148521.7792</v>
      </c>
      <c r="D120" s="7">
        <f>(B$264*$D$37)+(C$264*$D$38)+(D$264*$D$39)+(E$264*$D$40)+(F$264*$D$41)</f>
        <v>136308.5746</v>
      </c>
      <c r="E120" s="7">
        <f>(B$302*$D$37)+(C$302*$D$38)+(D$302*$D$39)+(E$302*$D$40)+(F$302*$D$41)</f>
        <v>145149.82239999998</v>
      </c>
      <c r="F120" s="1"/>
    </row>
    <row r="121" spans="1:6" ht="12.75">
      <c r="A121" s="1" t="s">
        <v>25</v>
      </c>
      <c r="B121" s="1" t="s">
        <v>25</v>
      </c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4" t="s">
        <v>68</v>
      </c>
      <c r="B126" s="5"/>
      <c r="C126" s="5"/>
      <c r="D126" s="6"/>
      <c r="E126" s="6"/>
      <c r="F126" s="6"/>
    </row>
    <row r="127" spans="1:6" ht="12.75">
      <c r="A127" s="5" t="s">
        <v>23</v>
      </c>
      <c r="B127" s="5"/>
      <c r="C127" s="5"/>
      <c r="D127" s="6"/>
      <c r="E127" s="6"/>
      <c r="F127" s="6"/>
    </row>
    <row r="128" spans="1:6" ht="12.75">
      <c r="A128" s="1" t="s">
        <v>24</v>
      </c>
      <c r="B128" s="3"/>
      <c r="C128" s="3"/>
      <c r="D128" s="6" t="str">
        <f>E34</f>
        <v>Total</v>
      </c>
      <c r="E128" s="6"/>
      <c r="F128" s="6"/>
    </row>
    <row r="129" spans="1:6" ht="12.75">
      <c r="A129" s="1" t="s">
        <v>25</v>
      </c>
      <c r="B129" s="3"/>
      <c r="C129" s="3"/>
      <c r="D129" s="6"/>
      <c r="E129" s="6"/>
      <c r="F129" s="6" t="s">
        <v>1</v>
      </c>
    </row>
    <row r="130" spans="1:6" ht="12.75">
      <c r="A130" s="1"/>
      <c r="B130" s="1"/>
      <c r="C130" s="1" t="s">
        <v>26</v>
      </c>
      <c r="D130" s="1"/>
      <c r="E130" s="1"/>
      <c r="F130" s="1"/>
    </row>
    <row r="131" spans="1:6" ht="12.75">
      <c r="A131" s="9" t="s">
        <v>11</v>
      </c>
      <c r="B131" s="3" t="s">
        <v>27</v>
      </c>
      <c r="C131" s="3"/>
      <c r="D131" s="6"/>
      <c r="E131" s="6"/>
      <c r="F131" s="6" t="s">
        <v>1</v>
      </c>
    </row>
    <row r="132" spans="1:6" ht="12.75">
      <c r="A132" s="1"/>
      <c r="B132" s="10" t="s">
        <v>28</v>
      </c>
      <c r="C132" s="10" t="s">
        <v>29</v>
      </c>
      <c r="D132" s="11" t="s">
        <v>30</v>
      </c>
      <c r="E132" s="11" t="s">
        <v>30</v>
      </c>
      <c r="F132" s="6" t="s">
        <v>1</v>
      </c>
    </row>
    <row r="133" spans="1:6" ht="12.75">
      <c r="A133" s="1"/>
      <c r="B133" s="1"/>
      <c r="C133" s="1"/>
      <c r="D133" s="12" t="s">
        <v>31</v>
      </c>
      <c r="E133" s="12" t="s">
        <v>32</v>
      </c>
      <c r="F133" s="1"/>
    </row>
    <row r="134" spans="1:6" ht="12.75">
      <c r="A134" s="1" t="s">
        <v>25</v>
      </c>
      <c r="B134" s="3"/>
      <c r="C134" s="3"/>
      <c r="D134" s="6"/>
      <c r="E134" s="6"/>
      <c r="F134" s="6" t="s">
        <v>1</v>
      </c>
    </row>
    <row r="135" spans="1:6" ht="12.75">
      <c r="A135" s="9" t="s">
        <v>33</v>
      </c>
      <c r="B135" s="7">
        <f>(B$210*$E$37)+(C$210*$E$38)+(D$210*$E$39)</f>
        <v>562617.768</v>
      </c>
      <c r="C135" s="7">
        <f>(B$173*$E$37)+(C$173*$E$38)+(D$173*$E$39)+(E$173*$E$40)+(F$173*$E$41)</f>
        <v>577523.7568</v>
      </c>
      <c r="D135" s="7">
        <f>(B$236*$E$37)+(C$236*$E$38)+(D$236*$E$39)+(E$236*$E$40)+(F$236*$E$41)</f>
        <v>553092.8761999999</v>
      </c>
      <c r="E135" s="7">
        <f>(B$274*$E$37)+(C$274*$E$38)+(D$274*$E$39)+(E$274*$E$40)+(F$274*$E$41)</f>
        <v>561650.4053999999</v>
      </c>
      <c r="F135" s="1" t="s">
        <v>1</v>
      </c>
    </row>
    <row r="136" spans="1:6" ht="12.75">
      <c r="A136" s="9" t="s">
        <v>34</v>
      </c>
      <c r="B136" s="7">
        <f>(B$211*$E$37)+(C$211*$E$38)+(D$211*$E$39)</f>
        <v>533610.096</v>
      </c>
      <c r="C136" s="7">
        <f>(B$174*$E$37)+(C$174*$E$38)+(D$174*$E$39)+(E$174*$E$40)+(F$174*$E$41)</f>
        <v>540561.0160000001</v>
      </c>
      <c r="D136" s="7">
        <f>(B$237*$E$37)+(C$237*$E$38)+(D$237*$E$39)+(E$237*$E$40)+(F$237*$E$41)</f>
        <v>536676.2470000001</v>
      </c>
      <c r="E136" s="7">
        <f>(B$275*$E$37)+(C$275*$E$38)+(D$275*$E$39)+(E$275*$E$40)+(F$275*$E$41)</f>
        <v>536606.8021000001</v>
      </c>
      <c r="F136" s="1"/>
    </row>
    <row r="137" spans="1:6" ht="12.75">
      <c r="A137" s="9" t="s">
        <v>35</v>
      </c>
      <c r="B137" s="7">
        <f>(B$212*$E$37)+(C$212*$E$38)+(D$212*$E$39)</f>
        <v>511515.912</v>
      </c>
      <c r="C137" s="7">
        <f>(B$175*$E$37)+(C$175*$E$38)+(D$175*$E$39)+(E$175*$E$40)+(F$175*$E$41)</f>
        <v>511478.48000000004</v>
      </c>
      <c r="D137" s="7">
        <f>(B$238*$E$37)+(C$238*$E$38)+(D$238*$E$39)+(E$238*$E$40)+(F$238*$E$41)</f>
        <v>518730.0487999999</v>
      </c>
      <c r="E137" s="7">
        <f>(B$276*$E$37)+(C$276*$E$38)+(D$276*$E$39)+(E$276*$E$40)+(F$276*$E$41)</f>
        <v>514996.2993999999</v>
      </c>
      <c r="F137" s="1"/>
    </row>
    <row r="138" spans="1:6" ht="12.75">
      <c r="A138" s="9" t="s">
        <v>36</v>
      </c>
      <c r="B138" s="7">
        <f>(B$213*$E$37)+(C$213*$E$38)+(D$213*$E$39)</f>
        <v>496335.2160000001</v>
      </c>
      <c r="C138" s="7">
        <f>(B$176*$E$37)+(C$176*$E$38)+(D$176*$E$39)+(E$176*$E$40)+(F$176*$E$41)</f>
        <v>489346.864</v>
      </c>
      <c r="D138" s="7">
        <f>(B$239*$E$37)+(C$239*$E$38)+(D$239*$E$39)+(E$239*$E$40)+(F$239*$E$41)</f>
        <v>500483.20180000004</v>
      </c>
      <c r="E138" s="7">
        <f>(B$277*$E$37)+(C$277*$E$38)+(D$277*$E$39)+(E$277*$E$40)+(F$277*$E$41)</f>
        <v>496818.8973</v>
      </c>
      <c r="F138" s="1"/>
    </row>
    <row r="139" spans="1:6" ht="12.75">
      <c r="A139" s="9" t="s">
        <v>37</v>
      </c>
      <c r="B139" s="7">
        <f>(B$214*$E$37)+(C$214*$E$38)+(D$214*$E$39)</f>
        <v>488068.008</v>
      </c>
      <c r="C139" s="7">
        <f>(B$177*$E$37)+(C$177*$E$38)+(D$177*$E$39)+(E$177*$E$40)+(F$177*$E$41)</f>
        <v>473236.8832</v>
      </c>
      <c r="D139" s="7">
        <f>(B$240*$E$37)+(C$240*$E$38)+(D$240*$E$39)+(E$240*$E$40)+(F$240*$E$41)</f>
        <v>483164.62620000006</v>
      </c>
      <c r="E139" s="7">
        <f>(B$278*$E$37)+(C$278*$E$38)+(D$278*$E$39)+(E$278*$E$40)+(F$278*$E$41)</f>
        <v>482074.59579999995</v>
      </c>
      <c r="F139" s="1"/>
    </row>
    <row r="140" spans="1:6" ht="12.75">
      <c r="A140" s="9" t="s">
        <v>38</v>
      </c>
      <c r="B140" s="7">
        <f>(B$216*$E$37)+(C$216*$E$38)+(D$216*$E$39)</f>
        <v>475191.80799999996</v>
      </c>
      <c r="C140" s="7">
        <f>(B$179*$E$37)+(C$179*$E$38)+(D$179*$E$39)+(E$179*$E$40)+(F$179*$E$41)</f>
        <v>462219.2528000001</v>
      </c>
      <c r="D140" s="7">
        <f>(B$242*$E$37)+(C$242*$E$38)+(D$242*$E$39)+(E$242*$E$40)+(F$242*$E$41)</f>
        <v>468089.5704000001</v>
      </c>
      <c r="E140" s="7">
        <f>(B$280*$E$37)+(C$280*$E$38)+(D$280*$E$39)+(E$280*$E$40)+(F$280*$E$41)</f>
        <v>470677.06669999997</v>
      </c>
      <c r="F140" s="1"/>
    </row>
    <row r="141" spans="1:6" ht="12.75">
      <c r="A141" s="9" t="s">
        <v>39</v>
      </c>
      <c r="B141" s="7">
        <f>(B$217*$E$37)+(C$217*$E$38)+(D$217*$E$39)</f>
        <v>457706.616</v>
      </c>
      <c r="C141" s="7">
        <f>(B$180*$E$37)+(C$180*$E$38)+(D$180*$E$39)+(E$180*$E$40)+(F$180*$E$41)</f>
        <v>455364.68799999997</v>
      </c>
      <c r="D141" s="7">
        <f>(B$243*$E$37)+(C$243*$E$38)+(D$243*$E$39)+(E$243*$E$40)+(F$243*$E$41)</f>
        <v>456486.95459999994</v>
      </c>
      <c r="E141" s="7">
        <f>(B$281*$E$37)+(C$281*$E$38)+(D$281*$E$39)+(E$281*$E$40)+(F$281*$E$41)</f>
        <v>462395.57330000005</v>
      </c>
      <c r="F141" s="1"/>
    </row>
    <row r="142" spans="1:6" ht="12.75">
      <c r="A142" s="9" t="s">
        <v>40</v>
      </c>
      <c r="B142" s="7">
        <f>(B$218*$E$37)+(C$218*$E$38)+(D$218*$E$39)</f>
        <v>447134.91199999995</v>
      </c>
      <c r="C142" s="7">
        <f>(B$181*$E$37)+(C$181*$E$38)+(D$181*$E$39)+(E$181*$E$40)+(F$181*$E$41)</f>
        <v>451743.90400000004</v>
      </c>
      <c r="D142" s="7">
        <f>(B$244*$E$37)+(C$244*$E$38)+(D$244*$E$39)+(E$244*$E$40)+(F$244*$E$41)</f>
        <v>449326.71440000006</v>
      </c>
      <c r="E142" s="7">
        <f>(B$282*$E$37)+(C$282*$E$38)+(D$282*$E$39)+(E$282*$E$40)+(F$282*$E$41)</f>
        <v>456939.7140999999</v>
      </c>
      <c r="F142" s="1"/>
    </row>
    <row r="143" spans="1:6" ht="12.75">
      <c r="A143" s="9" t="s">
        <v>41</v>
      </c>
      <c r="B143" s="7">
        <f>(B$219*$E$37)+(C$219*$E$38)+(D$219*$E$39)</f>
        <v>443476.69599999994</v>
      </c>
      <c r="C143" s="7">
        <f>(B$182*$E$37)+(C$182*$E$38)+(D$182*$E$39)+(E$182*$E$40)+(F$182*$E$41)</f>
        <v>450427.616</v>
      </c>
      <c r="D143" s="7">
        <f>(B$245*$E$37)+(C$245*$E$38)+(D$245*$E$39)+(E$245*$E$40)+(F$245*$E$41)</f>
        <v>447147.1444</v>
      </c>
      <c r="E143" s="7">
        <f>(B$283*$E$37)+(C$283*$E$38)+(D$283*$E$39)+(E$283*$E$40)+(F$283*$E$41)</f>
        <v>453645.52689999994</v>
      </c>
      <c r="F143" s="1"/>
    </row>
    <row r="144" spans="1:6" ht="12.75">
      <c r="A144" s="9" t="s">
        <v>42</v>
      </c>
      <c r="B144" s="7">
        <f>(B$220*$E$37)+(C$220*$E$38)+(D$220*$E$39)</f>
        <v>446731.968</v>
      </c>
      <c r="C144" s="7">
        <f>(B$183*$E$37)+(C$183*$E$38)+(D$183*$E$39)+(E$183*$E$40)+(F$183*$E$41)</f>
        <v>450486.5392</v>
      </c>
      <c r="D144" s="7">
        <f>(B$246*$E$37)+(C$246*$E$38)+(D$246*$E$39)+(E$246*$E$40)+(F$246*$E$41)</f>
        <v>449191.61620000005</v>
      </c>
      <c r="E144" s="7">
        <f>(B$284*$E$37)+(C$284*$E$38)+(D$284*$E$39)+(E$284*$E$40)+(F$284*$E$41)</f>
        <v>451558.64800000004</v>
      </c>
      <c r="F144" s="1"/>
    </row>
    <row r="145" spans="1:6" ht="12.75">
      <c r="A145" s="9" t="s">
        <v>43</v>
      </c>
      <c r="B145" s="7">
        <f>(B$222*$E$37)+(C$222*$E$38)+(D$222*$E$39)</f>
        <v>445378.248</v>
      </c>
      <c r="C145" s="7">
        <f>(B$185*$E$37)+(C$185*$E$38)+(D$185*$E$39)+(E$185*$E$40)+(F$185*$E$41)</f>
        <v>452372.6400000001</v>
      </c>
      <c r="D145" s="7">
        <f>(B$248*$E$37)+(C$248*$E$38)+(D$248*$E$39)+(E$248*$E$40)+(F$248*$E$41)</f>
        <v>453322.2502</v>
      </c>
      <c r="E145" s="7">
        <f>(B$286*$E$37)+(C$286*$E$38)+(D$286*$E$39)+(E$286*$E$40)+(F$286*$E$41)</f>
        <v>449694.88130000007</v>
      </c>
      <c r="F145" s="1"/>
    </row>
    <row r="146" spans="1:6" ht="12.75">
      <c r="A146" s="9" t="s">
        <v>44</v>
      </c>
      <c r="B146" s="7">
        <f>(B$223*$E$37)+(C$223*$E$38)+(D$223*$E$39)</f>
        <v>439415.536</v>
      </c>
      <c r="C146" s="7">
        <f>(B$186*$E$37)+(C$186*$E$38)+(D$186*$E$39)+(E$186*$E$40)+(F$186*$E$41)</f>
        <v>456537.88479999994</v>
      </c>
      <c r="D146" s="7">
        <f>(B$249*$E$37)+(C$249*$E$38)+(D$249*$E$39)+(E$249*$E$40)+(F$249*$E$41)</f>
        <v>456192.57200000004</v>
      </c>
      <c r="E146" s="7">
        <f>(B$287*$E$37)+(C$287*$E$38)+(D$287*$E$39)+(E$287*$E$40)+(F$287*$E$41)</f>
        <v>446952.2856000001</v>
      </c>
      <c r="F146" s="1"/>
    </row>
    <row r="147" spans="1:6" ht="12.75">
      <c r="A147" s="9" t="s">
        <v>45</v>
      </c>
      <c r="B147" s="7">
        <f>(B$224*$E$37)+(C$224*$E$38)+(D$224*$E$39)</f>
        <v>440366.312</v>
      </c>
      <c r="C147" s="7">
        <f>(B$187*$E$37)+(C$187*$E$38)+(D$187*$E$39)+(E$187*$E$40)+(F$187*$E$41)</f>
        <v>455146.73280000006</v>
      </c>
      <c r="D147" s="7">
        <f>(B$250*$E$37)+(C$250*$E$38)+(D$250*$E$39)+(E$250*$E$40)+(F$250*$E$41)</f>
        <v>453938.138</v>
      </c>
      <c r="E147" s="7">
        <f>(B$288*$E$37)+(C$288*$E$38)+(D$288*$E$39)+(E$288*$E$40)+(F$288*$E$41)</f>
        <v>442283.83100000006</v>
      </c>
      <c r="F147" s="4"/>
    </row>
    <row r="148" spans="1:6" ht="12.75">
      <c r="A148" s="9" t="s">
        <v>46</v>
      </c>
      <c r="B148" s="7">
        <f>(B$225*$E$37)+(C$225*$E$38)+(D$225*$E$39)</f>
        <v>448230.57600000006</v>
      </c>
      <c r="C148" s="7">
        <f>(B$188*$E$37)+(C$188*$E$38)+(D$188*$E$39)+(E$188*$E$40)+(F$188*$E$41)</f>
        <v>444507.39679999993</v>
      </c>
      <c r="D148" s="7">
        <f>(B$251*$E$37)+(C$251*$E$38)+(D$251*$E$39)+(E$251*$E$40)+(F$251*$E$41)</f>
        <v>444162.084</v>
      </c>
      <c r="E148" s="7">
        <f>(B$289*$E$37)+(C$289*$E$38)+(D$289*$E$39)+(E$289*$E$40)+(F$289*$E$41)</f>
        <v>435100.7920000001</v>
      </c>
      <c r="F148" s="4"/>
    </row>
    <row r="149" spans="1:6" ht="12.75">
      <c r="A149" s="9" t="s">
        <v>47</v>
      </c>
      <c r="B149" s="7">
        <f>(B$226*$E$37)+(C$226*$E$38)+(D$226*$E$39)</f>
        <v>463008.328</v>
      </c>
      <c r="C149" s="7">
        <f>(B$189*$E$37)+(C$189*$E$38)+(D$189*$E$39)+(E$189*$E$40)+(F$189*$E$41)</f>
        <v>427834.34560000006</v>
      </c>
      <c r="D149" s="7">
        <f>(B$252*$E$37)+(C$252*$E$38)+(D$252*$E$39)+(E$252*$E$40)+(F$252*$E$41)</f>
        <v>428783.9558</v>
      </c>
      <c r="E149" s="7">
        <f>(B$290*$E$37)+(C$290*$E$38)+(D$290*$E$39)+(E$290*$E$40)+(F$290*$E$41)</f>
        <v>425246.08410000004</v>
      </c>
      <c r="F149" s="4"/>
    </row>
    <row r="150" spans="1:6" ht="12.75">
      <c r="A150" s="9" t="s">
        <v>48</v>
      </c>
      <c r="B150" s="1"/>
      <c r="C150" s="7">
        <f>(B$191*$E$37)+(C$191*$E$38)+(D$191*$E$39)+(E$191*$E$40)+(F$191*$E$41)</f>
        <v>412485.8016</v>
      </c>
      <c r="D150" s="7">
        <f>(B$254*$E$37)+(C$254*$E$38)+(D$254*$E$39)+(E$254*$E$40)+(F$254*$E$41)</f>
        <v>411190.8786</v>
      </c>
      <c r="E150" s="7">
        <f>(B$292*$E$37)+(C$292*$E$38)+(D$292*$E$39)+(E$292*$E$40)+(F$292*$E$41)</f>
        <v>413140.2568</v>
      </c>
      <c r="F150" s="4"/>
    </row>
    <row r="151" spans="1:6" ht="12.75">
      <c r="A151" s="9" t="s">
        <v>49</v>
      </c>
      <c r="B151" s="1"/>
      <c r="C151" s="7">
        <f>(B$192*$E$37)+(C$192*$E$38)+(D$192*$E$39)+(E$192*$E$40)+(F$192*$E$41)</f>
        <v>397532.48000000004</v>
      </c>
      <c r="D151" s="7">
        <f>(B$255*$E$37)+(C$255*$E$38)+(D$255*$E$39)+(E$255*$E$40)+(F$255*$E$41)</f>
        <v>394252.00839999993</v>
      </c>
      <c r="E151" s="7">
        <f>(B$293*$E$37)+(C$293*$E$38)+(D$293*$E$39)+(E$293*$E$40)+(F$293*$E$41)</f>
        <v>399407.93289999996</v>
      </c>
      <c r="F151" s="4"/>
    </row>
    <row r="152" spans="1:6" ht="12.75">
      <c r="A152" s="9" t="s">
        <v>50</v>
      </c>
      <c r="B152" s="1"/>
      <c r="C152" s="7">
        <f>(B$193*$E$37)+(C$193*$E$38)+(D$193*$E$39)+(E$193*$E$40)+(F$193*$E$41)</f>
        <v>382045.096</v>
      </c>
      <c r="D152" s="7">
        <f>(B$256*$E$37)+(C$256*$E$38)+(D$256*$E$39)+(E$256*$E$40)+(F$256*$E$41)</f>
        <v>379627.90640000004</v>
      </c>
      <c r="E152" s="7">
        <f>(B$294*$E$37)+(C$294*$E$38)+(D$294*$E$39)+(E$294*$E$40)+(F$294*$E$41)</f>
        <v>384705.1521</v>
      </c>
      <c r="F152" s="4"/>
    </row>
    <row r="153" spans="1:6" ht="12.75">
      <c r="A153" s="9" t="s">
        <v>51</v>
      </c>
      <c r="B153" s="1"/>
      <c r="C153" s="7">
        <f>(B$194*$E$37)+(C$194*$E$38)+(D$194*$E$39)+(E$194*$E$40)+(F$194*$E$41)</f>
        <v>366475.616</v>
      </c>
      <c r="D153" s="7">
        <f>(B$257*$E$37)+(C$257*$E$38)+(D$257*$E$39)+(E$257*$E$40)+(F$257*$E$41)</f>
        <v>367597.8826</v>
      </c>
      <c r="E153" s="7">
        <f>(B$295*$E$37)+(C$295*$E$38)+(D$295*$E$39)+(E$295*$E$40)+(F$295*$E$41)</f>
        <v>369717.78650000005</v>
      </c>
      <c r="F153" s="4"/>
    </row>
    <row r="154" spans="1:6" ht="12.75">
      <c r="A154" s="9" t="s">
        <v>52</v>
      </c>
      <c r="B154" s="1"/>
      <c r="C154" s="7">
        <f>(B$195*$E$37)+(C$195*$E$38)+(D$195*$E$39)+(E$195*$E$40)+(F$195*$E$41)</f>
        <v>351276.0064</v>
      </c>
      <c r="D154" s="7">
        <f>(B$258*$E$37)+(C$258*$E$38)+(D$258*$E$39)+(E$258*$E$40)+(F$258*$E$41)</f>
        <v>357146.324</v>
      </c>
      <c r="E154" s="7">
        <f>(B$296*$E$37)+(C$296*$E$38)+(D$296*$E$39)+(E$296*$E$40)+(F$296*$E$41)</f>
        <v>354990.4687</v>
      </c>
      <c r="F154" s="4"/>
    </row>
    <row r="155" spans="1:6" ht="12.75">
      <c r="A155" s="9" t="s">
        <v>53</v>
      </c>
      <c r="B155" s="1"/>
      <c r="C155" s="7">
        <f>(B$197*$E$37)+(C$197*$E$38)+(D$197*$E$39)+(E$197*$E$40)+(F$197*$E$41)</f>
        <v>336898.23360000004</v>
      </c>
      <c r="D155" s="7">
        <f>(B$260*$E$37)+(C$260*$E$38)+(D$260*$E$39)+(E$260*$E$40)+(F$260*$E$41)</f>
        <v>346825.97659999994</v>
      </c>
      <c r="E155" s="7">
        <f>(B$298*$E$37)+(C$298*$E$38)+(D$298*$E$39)+(E$298*$E$40)+(F$298*$E$41)</f>
        <v>340664.43820000003</v>
      </c>
      <c r="F155" s="4"/>
    </row>
    <row r="156" spans="1:6" ht="12.75">
      <c r="A156" s="9" t="s">
        <v>54</v>
      </c>
      <c r="B156" s="1"/>
      <c r="C156" s="7">
        <f>(B$198*$E$37)+(C$198*$E$38)+(D$198*$E$39)+(E$198*$E$40)+(F$198*$E$41)</f>
        <v>323794.26399999997</v>
      </c>
      <c r="D156" s="7">
        <f>(B$261*$E$37)+(C$261*$E$38)+(D$261*$E$39)+(E$261*$E$40)+(F$261*$E$41)</f>
        <v>334930.6018</v>
      </c>
      <c r="E156" s="7">
        <f>(B$299*$E$37)+(C$299*$E$38)+(D$299*$E$39)+(E$299*$E$40)+(F$299*$E$41)</f>
        <v>326940.5993</v>
      </c>
      <c r="F156" s="1"/>
    </row>
    <row r="157" spans="1:6" ht="12.75">
      <c r="A157" s="9" t="s">
        <v>55</v>
      </c>
      <c r="B157" s="1"/>
      <c r="C157" s="7">
        <f>(B$199*$E$37)+(C$199*$E$38)+(D$199*$E$39)+(E$199*$E$40)+(F$199*$E$41)</f>
        <v>312416.064</v>
      </c>
      <c r="D157" s="7">
        <f>(B$262*$E$37)+(C$262*$E$38)+(D$262*$E$39)+(E$262*$E$40)+(F$262*$E$41)</f>
        <v>319667.63279999996</v>
      </c>
      <c r="E157" s="7">
        <f>(B$300*$E$37)+(C$300*$E$38)+(D$300*$E$39)+(E$300*$E$40)+(F$300*$E$41)</f>
        <v>313905.2802</v>
      </c>
      <c r="F157" s="1"/>
    </row>
    <row r="158" spans="1:6" ht="12.75">
      <c r="A158" s="9" t="s">
        <v>56</v>
      </c>
      <c r="B158" s="1"/>
      <c r="C158" s="7">
        <f>(B$200*$E$37)+(C$200*$E$38)+(D$200*$E$39)+(E$200*$E$40)+(F$200*$E$41)</f>
        <v>303215.6</v>
      </c>
      <c r="D158" s="7">
        <f>(B$263*$E$37)+(C$263*$E$38)+(D$263*$E$39)+(E$263*$E$40)+(F$263*$E$41)</f>
        <v>299330.831</v>
      </c>
      <c r="E158" s="7">
        <f>(B$301*$E$37)+(C$301*$E$38)+(D$301*$E$39)+(E$301*$E$40)+(F$301*$E$41)</f>
        <v>301558.4809</v>
      </c>
      <c r="F158" s="1"/>
    </row>
    <row r="159" spans="1:6" ht="12.75">
      <c r="A159" s="9" t="s">
        <v>57</v>
      </c>
      <c r="B159" s="1"/>
      <c r="C159" s="7">
        <f>(B$201*$E$37)+(C$201*$E$38)+(D$201*$E$39)+(E$201*$E$40)+(F$201*$E$41)</f>
        <v>296644.83839999995</v>
      </c>
      <c r="D159" s="7">
        <f>(B$264*$E$37)+(C$264*$E$38)+(D$264*$E$39)+(E$264*$E$40)+(F$264*$E$41)</f>
        <v>272213.9578</v>
      </c>
      <c r="E159" s="7">
        <f>(B$302*$E$37)+(C$302*$E$38)+(D$302*$E$39)+(E$302*$E$40)+(F$302*$E$41)</f>
        <v>289900.2014</v>
      </c>
      <c r="F159" s="1"/>
    </row>
    <row r="160" spans="1:6" ht="12.75">
      <c r="A160" s="1" t="s">
        <v>25</v>
      </c>
      <c r="B160" s="1" t="s">
        <v>25</v>
      </c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 t="s">
        <v>59</v>
      </c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 t="s">
        <v>60</v>
      </c>
      <c r="B168" s="1"/>
      <c r="C168" s="1"/>
      <c r="D168" s="1"/>
      <c r="E168" s="1"/>
      <c r="F168" s="1"/>
    </row>
    <row r="169" spans="1:6" ht="12.75">
      <c r="A169" s="13" t="s">
        <v>58</v>
      </c>
      <c r="B169" s="13" t="s">
        <v>58</v>
      </c>
      <c r="C169" s="13" t="s">
        <v>58</v>
      </c>
      <c r="D169" s="13" t="s">
        <v>58</v>
      </c>
      <c r="E169" s="13" t="s">
        <v>58</v>
      </c>
      <c r="F169" s="13" t="s">
        <v>58</v>
      </c>
    </row>
    <row r="170" spans="1:6" ht="12.75">
      <c r="A170" s="1"/>
      <c r="B170" s="12" t="s">
        <v>61</v>
      </c>
      <c r="C170" s="12" t="s">
        <v>62</v>
      </c>
      <c r="D170" s="12" t="s">
        <v>63</v>
      </c>
      <c r="E170" s="12" t="s">
        <v>64</v>
      </c>
      <c r="F170" s="12" t="s">
        <v>65</v>
      </c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3" t="s">
        <v>58</v>
      </c>
      <c r="B172" s="13" t="s">
        <v>58</v>
      </c>
      <c r="C172" s="13" t="s">
        <v>58</v>
      </c>
      <c r="D172" s="13" t="s">
        <v>58</v>
      </c>
      <c r="E172" s="13" t="s">
        <v>58</v>
      </c>
      <c r="F172" s="13" t="s">
        <v>58</v>
      </c>
    </row>
    <row r="173" spans="1:6" ht="12.75">
      <c r="A173" s="9" t="s">
        <v>33</v>
      </c>
      <c r="B173" s="8">
        <v>0.3616</v>
      </c>
      <c r="C173" s="8">
        <v>-0.2768</v>
      </c>
      <c r="D173" s="8">
        <v>0.1488</v>
      </c>
      <c r="E173" s="8">
        <v>-0.033600000000000005</v>
      </c>
      <c r="F173" s="8">
        <v>0</v>
      </c>
    </row>
    <row r="174" spans="1:6" ht="12.75">
      <c r="A174" s="9" t="s">
        <v>34</v>
      </c>
      <c r="B174" s="8">
        <v>0.264</v>
      </c>
      <c r="C174" s="8">
        <v>-0.096</v>
      </c>
      <c r="D174" s="8">
        <v>0.04</v>
      </c>
      <c r="E174" s="8">
        <v>-0.008</v>
      </c>
      <c r="F174" s="8">
        <v>0</v>
      </c>
    </row>
    <row r="175" spans="1:6" ht="12.75">
      <c r="A175" s="9" t="s">
        <v>35</v>
      </c>
      <c r="B175" s="8">
        <v>0.184</v>
      </c>
      <c r="C175" s="8">
        <v>0.04</v>
      </c>
      <c r="D175" s="8">
        <v>-0.032</v>
      </c>
      <c r="E175" s="8">
        <v>0.008</v>
      </c>
      <c r="F175" s="8">
        <v>0</v>
      </c>
    </row>
    <row r="176" spans="1:6" ht="12.75">
      <c r="A176" s="9" t="s">
        <v>36</v>
      </c>
      <c r="B176" s="8">
        <v>0.12</v>
      </c>
      <c r="C176" s="8">
        <v>0.136</v>
      </c>
      <c r="D176" s="8">
        <v>-0.07200000000000001</v>
      </c>
      <c r="E176" s="8">
        <v>0.016</v>
      </c>
      <c r="F176" s="8">
        <v>0</v>
      </c>
    </row>
    <row r="177" spans="1:6" ht="12.75">
      <c r="A177" s="9" t="s">
        <v>37</v>
      </c>
      <c r="B177" s="8">
        <v>0.0704</v>
      </c>
      <c r="C177" s="8">
        <v>0.1968</v>
      </c>
      <c r="D177" s="8">
        <v>-0.0848</v>
      </c>
      <c r="E177" s="8">
        <v>0.0176</v>
      </c>
      <c r="F177" s="8">
        <v>0</v>
      </c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9" t="s">
        <v>38</v>
      </c>
      <c r="B179" s="8">
        <v>0.033600000000000005</v>
      </c>
      <c r="C179" s="8">
        <v>0.2272</v>
      </c>
      <c r="D179" s="8">
        <v>-0.0752</v>
      </c>
      <c r="E179" s="8">
        <v>0.014400000000000001</v>
      </c>
      <c r="F179" s="8">
        <v>0</v>
      </c>
    </row>
    <row r="180" spans="1:6" ht="12.75">
      <c r="A180" s="9" t="s">
        <v>39</v>
      </c>
      <c r="B180" s="8">
        <v>0.008</v>
      </c>
      <c r="C180" s="8">
        <v>0.232</v>
      </c>
      <c r="D180" s="8">
        <v>-0.048</v>
      </c>
      <c r="E180" s="8">
        <v>0.008</v>
      </c>
      <c r="F180" s="8">
        <v>0</v>
      </c>
    </row>
    <row r="181" spans="1:6" ht="12.75">
      <c r="A181" s="9" t="s">
        <v>40</v>
      </c>
      <c r="B181" s="8">
        <v>-0.008</v>
      </c>
      <c r="C181" s="8">
        <v>0.216</v>
      </c>
      <c r="D181" s="8">
        <v>-0.008</v>
      </c>
      <c r="E181" s="8">
        <v>0</v>
      </c>
      <c r="F181" s="8">
        <v>0</v>
      </c>
    </row>
    <row r="182" spans="1:6" ht="12.75">
      <c r="A182" s="9" t="s">
        <v>41</v>
      </c>
      <c r="B182" s="8">
        <v>-0.016</v>
      </c>
      <c r="C182" s="8">
        <v>0.184</v>
      </c>
      <c r="D182" s="8">
        <v>0.04</v>
      </c>
      <c r="E182" s="8">
        <v>-0.008</v>
      </c>
      <c r="F182" s="8">
        <v>0</v>
      </c>
    </row>
    <row r="183" spans="1:6" ht="12.75">
      <c r="A183" s="9" t="s">
        <v>42</v>
      </c>
      <c r="B183" s="8">
        <v>-0.0176</v>
      </c>
      <c r="C183" s="8">
        <v>0.1408</v>
      </c>
      <c r="D183" s="8">
        <v>0.0912</v>
      </c>
      <c r="E183" s="8">
        <v>-0.014400000000000001</v>
      </c>
      <c r="F183" s="8">
        <v>0</v>
      </c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9" t="s">
        <v>43</v>
      </c>
      <c r="B185" s="8">
        <v>-0.0128</v>
      </c>
      <c r="C185" s="8">
        <v>0.0848</v>
      </c>
      <c r="D185" s="8">
        <v>0.1504</v>
      </c>
      <c r="E185" s="8">
        <v>-0.024</v>
      </c>
      <c r="F185" s="8">
        <v>0.0016</v>
      </c>
    </row>
    <row r="186" spans="1:6" ht="12.75">
      <c r="A186" s="9" t="s">
        <v>44</v>
      </c>
      <c r="B186" s="8">
        <v>-0.0016</v>
      </c>
      <c r="C186" s="8">
        <v>0.014400000000000001</v>
      </c>
      <c r="D186" s="8">
        <v>0.2224</v>
      </c>
      <c r="E186" s="8">
        <v>-0.041600000000000005</v>
      </c>
      <c r="F186" s="8">
        <v>0.0064</v>
      </c>
    </row>
    <row r="187" spans="1:6" ht="12.75">
      <c r="A187" s="9" t="s">
        <v>45</v>
      </c>
      <c r="B187" s="8">
        <v>0.0064</v>
      </c>
      <c r="C187" s="8">
        <v>-0.033600000000000005</v>
      </c>
      <c r="D187" s="8">
        <v>0.2544</v>
      </c>
      <c r="E187" s="8">
        <v>-0.033600000000000005</v>
      </c>
      <c r="F187" s="8">
        <v>0.0064</v>
      </c>
    </row>
    <row r="188" spans="1:6" ht="12.75">
      <c r="A188" s="9" t="s">
        <v>46</v>
      </c>
      <c r="B188" s="8">
        <v>0.0064</v>
      </c>
      <c r="C188" s="8">
        <v>-0.041600000000000005</v>
      </c>
      <c r="D188" s="8">
        <v>0.2224</v>
      </c>
      <c r="E188" s="8">
        <v>0.014400000000000001</v>
      </c>
      <c r="F188" s="8">
        <v>-0.0016</v>
      </c>
    </row>
    <row r="189" spans="1:6" ht="12.75">
      <c r="A189" s="9" t="s">
        <v>47</v>
      </c>
      <c r="B189" s="8">
        <v>0.0016</v>
      </c>
      <c r="C189" s="8">
        <v>-0.024</v>
      </c>
      <c r="D189" s="8">
        <v>0.1504</v>
      </c>
      <c r="E189" s="8">
        <v>0.0848</v>
      </c>
      <c r="F189" s="8">
        <v>-0.0128</v>
      </c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9" t="s">
        <v>48</v>
      </c>
      <c r="B191" s="8">
        <v>0</v>
      </c>
      <c r="C191" s="8">
        <v>-0.014400000000000001</v>
      </c>
      <c r="D191" s="8">
        <v>0.0912</v>
      </c>
      <c r="E191" s="8">
        <v>0.1408</v>
      </c>
      <c r="F191" s="8">
        <v>-0.0176</v>
      </c>
    </row>
    <row r="192" spans="1:6" ht="12.75">
      <c r="A192" s="9" t="s">
        <v>49</v>
      </c>
      <c r="B192" s="8">
        <v>0</v>
      </c>
      <c r="C192" s="8">
        <v>-0.008</v>
      </c>
      <c r="D192" s="8">
        <v>0.04</v>
      </c>
      <c r="E192" s="8">
        <v>0.184</v>
      </c>
      <c r="F192" s="8">
        <v>-0.016</v>
      </c>
    </row>
    <row r="193" spans="1:6" ht="12.75">
      <c r="A193" s="9" t="s">
        <v>50</v>
      </c>
      <c r="B193" s="8">
        <v>0</v>
      </c>
      <c r="C193" s="8">
        <v>0</v>
      </c>
      <c r="D193" s="8">
        <v>-0.008</v>
      </c>
      <c r="E193" s="8">
        <v>0.216</v>
      </c>
      <c r="F193" s="8">
        <v>-0.008</v>
      </c>
    </row>
    <row r="194" spans="1:6" ht="12.75">
      <c r="A194" s="9" t="s">
        <v>51</v>
      </c>
      <c r="B194" s="8">
        <v>0</v>
      </c>
      <c r="C194" s="8">
        <v>0.008</v>
      </c>
      <c r="D194" s="8">
        <v>-0.048</v>
      </c>
      <c r="E194" s="8">
        <v>0.232</v>
      </c>
      <c r="F194" s="8">
        <v>0.008</v>
      </c>
    </row>
    <row r="195" spans="1:6" ht="12.75">
      <c r="A195" s="9" t="s">
        <v>52</v>
      </c>
      <c r="B195" s="8">
        <v>0</v>
      </c>
      <c r="C195" s="8">
        <v>0.014400000000000001</v>
      </c>
      <c r="D195" s="8">
        <v>-0.0752</v>
      </c>
      <c r="E195" s="8">
        <v>0.2272</v>
      </c>
      <c r="F195" s="8">
        <v>0.033600000000000005</v>
      </c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9" t="s">
        <v>53</v>
      </c>
      <c r="B197" s="8">
        <v>0</v>
      </c>
      <c r="C197" s="8">
        <v>0.0176</v>
      </c>
      <c r="D197" s="8">
        <v>-0.0848</v>
      </c>
      <c r="E197" s="8">
        <v>0.1968</v>
      </c>
      <c r="F197" s="8">
        <v>0.0704</v>
      </c>
    </row>
    <row r="198" spans="1:6" ht="12.75">
      <c r="A198" s="9" t="s">
        <v>54</v>
      </c>
      <c r="B198" s="8">
        <v>0</v>
      </c>
      <c r="C198" s="8">
        <v>0.016</v>
      </c>
      <c r="D198" s="8">
        <v>-0.07200000000000001</v>
      </c>
      <c r="E198" s="8">
        <v>0.136</v>
      </c>
      <c r="F198" s="8">
        <v>0.12</v>
      </c>
    </row>
    <row r="199" spans="1:6" ht="12.75">
      <c r="A199" s="9" t="s">
        <v>55</v>
      </c>
      <c r="B199" s="8">
        <v>0</v>
      </c>
      <c r="C199" s="8">
        <v>0.008</v>
      </c>
      <c r="D199" s="8">
        <v>-0.032</v>
      </c>
      <c r="E199" s="8">
        <v>0.04</v>
      </c>
      <c r="F199" s="8">
        <v>0.184</v>
      </c>
    </row>
    <row r="200" spans="1:6" ht="12.75">
      <c r="A200" s="9" t="s">
        <v>56</v>
      </c>
      <c r="B200" s="8">
        <v>0</v>
      </c>
      <c r="C200" s="8">
        <v>-0.008</v>
      </c>
      <c r="D200" s="8">
        <v>0.04</v>
      </c>
      <c r="E200" s="8">
        <v>-0.096</v>
      </c>
      <c r="F200" s="8">
        <v>0.264</v>
      </c>
    </row>
    <row r="201" spans="1:6" ht="12.75">
      <c r="A201" s="9" t="s">
        <v>57</v>
      </c>
      <c r="B201" s="8">
        <v>0</v>
      </c>
      <c r="C201" s="8">
        <v>-0.033600000000000005</v>
      </c>
      <c r="D201" s="8">
        <v>0.1488</v>
      </c>
      <c r="E201" s="8">
        <v>-0.2768</v>
      </c>
      <c r="F201" s="8">
        <v>0.3616</v>
      </c>
    </row>
    <row r="202" spans="1:6" ht="12.75">
      <c r="A202" s="13" t="s">
        <v>58</v>
      </c>
      <c r="B202" s="13" t="s">
        <v>58</v>
      </c>
      <c r="C202" s="13" t="s">
        <v>58</v>
      </c>
      <c r="D202" s="13" t="s">
        <v>58</v>
      </c>
      <c r="E202" s="13" t="s">
        <v>58</v>
      </c>
      <c r="F202" s="13" t="s">
        <v>58</v>
      </c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 t="s">
        <v>28</v>
      </c>
      <c r="B205" s="1"/>
      <c r="C205" s="1"/>
      <c r="D205" s="1"/>
      <c r="E205" s="1"/>
      <c r="F205" s="1"/>
    </row>
    <row r="206" spans="1:6" ht="12.75">
      <c r="A206" s="13" t="s">
        <v>58</v>
      </c>
      <c r="B206" s="13" t="s">
        <v>58</v>
      </c>
      <c r="C206" s="13" t="s">
        <v>58</v>
      </c>
      <c r="D206" s="13" t="s">
        <v>58</v>
      </c>
      <c r="E206" s="1"/>
      <c r="F206" s="1"/>
    </row>
    <row r="207" spans="1:6" ht="12.75">
      <c r="A207" s="1"/>
      <c r="B207" s="12" t="s">
        <v>61</v>
      </c>
      <c r="C207" s="12" t="s">
        <v>62</v>
      </c>
      <c r="D207" s="12" t="s">
        <v>63</v>
      </c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3" t="s">
        <v>58</v>
      </c>
      <c r="B209" s="13" t="s">
        <v>58</v>
      </c>
      <c r="C209" s="13" t="s">
        <v>58</v>
      </c>
      <c r="D209" s="13" t="s">
        <v>58</v>
      </c>
      <c r="E209" s="1"/>
      <c r="F209" s="1"/>
    </row>
    <row r="210" spans="1:6" ht="12.75">
      <c r="A210" s="9" t="s">
        <v>33</v>
      </c>
      <c r="B210" s="1">
        <v>0.34400000000000003</v>
      </c>
      <c r="C210" s="1">
        <v>-0.20800000000000002</v>
      </c>
      <c r="D210" s="1">
        <v>0.064</v>
      </c>
      <c r="E210" s="1"/>
      <c r="F210" s="1"/>
    </row>
    <row r="211" spans="1:6" ht="12.75">
      <c r="A211" s="9" t="s">
        <v>34</v>
      </c>
      <c r="B211" s="1">
        <v>0.248</v>
      </c>
      <c r="C211" s="1">
        <v>-0.056</v>
      </c>
      <c r="D211" s="1">
        <v>0.008</v>
      </c>
      <c r="E211" s="1"/>
      <c r="F211" s="1"/>
    </row>
    <row r="212" spans="1:6" ht="12.75">
      <c r="A212" s="9" t="s">
        <v>35</v>
      </c>
      <c r="B212" s="1">
        <v>0.176</v>
      </c>
      <c r="C212" s="1">
        <v>0.048</v>
      </c>
      <c r="D212" s="1">
        <v>-0.024</v>
      </c>
      <c r="E212" s="1"/>
      <c r="F212" s="1"/>
    </row>
    <row r="213" spans="1:6" ht="12.75">
      <c r="A213" s="9" t="s">
        <v>36</v>
      </c>
      <c r="B213" s="1">
        <v>0.128</v>
      </c>
      <c r="C213" s="1">
        <v>0.10400000000000001</v>
      </c>
      <c r="D213" s="1">
        <v>-0.032</v>
      </c>
      <c r="E213" s="1"/>
      <c r="F213" s="1"/>
    </row>
    <row r="214" spans="1:6" ht="12.75">
      <c r="A214" s="9" t="s">
        <v>37</v>
      </c>
      <c r="B214" s="1">
        <v>0.10400000000000001</v>
      </c>
      <c r="C214" s="1">
        <v>0.112</v>
      </c>
      <c r="D214" s="1">
        <v>-0.016</v>
      </c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9" t="s">
        <v>38</v>
      </c>
      <c r="B216" s="1">
        <v>0.064</v>
      </c>
      <c r="C216" s="1">
        <v>0.152</v>
      </c>
      <c r="D216" s="1">
        <v>-0.016</v>
      </c>
      <c r="E216" s="1"/>
      <c r="F216" s="1"/>
    </row>
    <row r="217" spans="1:6" ht="12.75">
      <c r="A217" s="9" t="s">
        <v>39</v>
      </c>
      <c r="B217" s="1">
        <v>0.008</v>
      </c>
      <c r="C217" s="1">
        <v>0.224</v>
      </c>
      <c r="D217" s="1">
        <v>-0.032</v>
      </c>
      <c r="E217" s="1"/>
      <c r="F217" s="1"/>
    </row>
    <row r="218" spans="1:6" ht="12.75">
      <c r="A218" s="9" t="s">
        <v>40</v>
      </c>
      <c r="B218" s="1">
        <v>-0.024</v>
      </c>
      <c r="C218" s="1">
        <v>0.248</v>
      </c>
      <c r="D218" s="1">
        <v>-0.024</v>
      </c>
      <c r="E218" s="1"/>
      <c r="F218" s="1"/>
    </row>
    <row r="219" spans="1:6" ht="12.75">
      <c r="A219" s="9" t="s">
        <v>41</v>
      </c>
      <c r="B219" s="1">
        <v>-0.032</v>
      </c>
      <c r="C219" s="1">
        <v>0.224</v>
      </c>
      <c r="D219" s="1">
        <v>0.008</v>
      </c>
      <c r="E219" s="1"/>
      <c r="F219" s="1"/>
    </row>
    <row r="220" spans="1:6" ht="12.75">
      <c r="A220" s="9" t="s">
        <v>42</v>
      </c>
      <c r="B220" s="1">
        <v>-0.016</v>
      </c>
      <c r="C220" s="1">
        <v>0.152</v>
      </c>
      <c r="D220" s="1">
        <v>0.064</v>
      </c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9" t="s">
        <v>43</v>
      </c>
      <c r="B222" s="1">
        <v>-0.016</v>
      </c>
      <c r="C222" s="1">
        <v>0.112</v>
      </c>
      <c r="D222" s="1">
        <v>0.10400000000000001</v>
      </c>
      <c r="E222" s="1"/>
      <c r="F222" s="1"/>
    </row>
    <row r="223" spans="1:6" ht="12.75">
      <c r="A223" s="9" t="s">
        <v>44</v>
      </c>
      <c r="B223" s="1">
        <v>-0.032</v>
      </c>
      <c r="C223" s="1">
        <v>0.10400000000000001</v>
      </c>
      <c r="D223" s="1">
        <v>0.128</v>
      </c>
      <c r="E223" s="1"/>
      <c r="F223" s="1"/>
    </row>
    <row r="224" spans="1:6" ht="12.75">
      <c r="A224" s="9" t="s">
        <v>45</v>
      </c>
      <c r="B224" s="1">
        <v>-0.024</v>
      </c>
      <c r="C224" s="1">
        <v>0.048</v>
      </c>
      <c r="D224" s="1">
        <v>0.176</v>
      </c>
      <c r="E224" s="1"/>
      <c r="F224" s="1"/>
    </row>
    <row r="225" spans="1:6" ht="12.75">
      <c r="A225" s="9" t="s">
        <v>46</v>
      </c>
      <c r="B225" s="1">
        <v>0.008</v>
      </c>
      <c r="C225" s="1">
        <v>-0.056</v>
      </c>
      <c r="D225" s="1">
        <v>0.248</v>
      </c>
      <c r="E225" s="1"/>
      <c r="F225" s="1"/>
    </row>
    <row r="226" spans="1:6" ht="12.75">
      <c r="A226" s="9" t="s">
        <v>47</v>
      </c>
      <c r="B226" s="1">
        <v>0.064</v>
      </c>
      <c r="C226" s="1">
        <v>-0.20800000000000002</v>
      </c>
      <c r="D226" s="1">
        <v>0.34400000000000003</v>
      </c>
      <c r="E226" s="1"/>
      <c r="F226" s="1"/>
    </row>
    <row r="227" spans="1:6" ht="12.75">
      <c r="A227" s="13" t="s">
        <v>58</v>
      </c>
      <c r="B227" s="13" t="s">
        <v>58</v>
      </c>
      <c r="C227" s="13" t="s">
        <v>58</v>
      </c>
      <c r="D227" s="13" t="s">
        <v>58</v>
      </c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 t="s">
        <v>66</v>
      </c>
      <c r="B231" s="1"/>
      <c r="C231" s="1"/>
      <c r="D231" s="1"/>
      <c r="E231" s="1"/>
      <c r="F231" s="1"/>
    </row>
    <row r="232" spans="1:6" ht="12.75">
      <c r="A232" s="13" t="s">
        <v>58</v>
      </c>
      <c r="B232" s="13" t="s">
        <v>58</v>
      </c>
      <c r="C232" s="13" t="s">
        <v>58</v>
      </c>
      <c r="D232" s="13" t="s">
        <v>58</v>
      </c>
      <c r="E232" s="13" t="s">
        <v>58</v>
      </c>
      <c r="F232" s="13" t="s">
        <v>58</v>
      </c>
    </row>
    <row r="233" spans="1:6" ht="12.75">
      <c r="A233" s="1"/>
      <c r="B233" s="12" t="s">
        <v>61</v>
      </c>
      <c r="C233" s="12" t="s">
        <v>62</v>
      </c>
      <c r="D233" s="12" t="s">
        <v>63</v>
      </c>
      <c r="E233" s="12" t="s">
        <v>64</v>
      </c>
      <c r="F233" s="12" t="s">
        <v>65</v>
      </c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3" t="s">
        <v>58</v>
      </c>
      <c r="B235" s="13" t="s">
        <v>58</v>
      </c>
      <c r="C235" s="13" t="s">
        <v>58</v>
      </c>
      <c r="D235" s="13" t="s">
        <v>58</v>
      </c>
      <c r="E235" s="13" t="s">
        <v>58</v>
      </c>
      <c r="F235" s="13" t="s">
        <v>58</v>
      </c>
    </row>
    <row r="236" spans="1:6" ht="12.75">
      <c r="A236" s="9" t="s">
        <v>33</v>
      </c>
      <c r="B236" s="8">
        <v>0.3333</v>
      </c>
      <c r="C236" s="8">
        <v>-0.1636</v>
      </c>
      <c r="D236" s="8">
        <v>-0.021</v>
      </c>
      <c r="E236" s="8">
        <v>0.0796</v>
      </c>
      <c r="F236" s="8">
        <v>-0.028300000000000002</v>
      </c>
    </row>
    <row r="237" spans="1:6" ht="12.75">
      <c r="A237" s="9" t="s">
        <v>34</v>
      </c>
      <c r="B237" s="8">
        <v>0.2595</v>
      </c>
      <c r="C237" s="8">
        <v>-0.078</v>
      </c>
      <c r="D237" s="8">
        <v>0.013000000000000001</v>
      </c>
      <c r="E237" s="8">
        <v>0.01</v>
      </c>
      <c r="F237" s="8">
        <v>-0.0045000000000000005</v>
      </c>
    </row>
    <row r="238" spans="1:6" ht="12.75">
      <c r="A238" s="9" t="s">
        <v>35</v>
      </c>
      <c r="B238" s="8">
        <v>0.1924</v>
      </c>
      <c r="C238" s="8">
        <v>0.0064</v>
      </c>
      <c r="D238" s="8">
        <v>0.0184</v>
      </c>
      <c r="E238" s="8">
        <v>-0.0256</v>
      </c>
      <c r="F238" s="8">
        <v>0.008400000000000001</v>
      </c>
    </row>
    <row r="239" spans="1:6" ht="12.75">
      <c r="A239" s="9" t="s">
        <v>36</v>
      </c>
      <c r="B239" s="8">
        <v>0.1329</v>
      </c>
      <c r="C239" s="8">
        <v>0.0844</v>
      </c>
      <c r="D239" s="8">
        <v>0.0054</v>
      </c>
      <c r="E239" s="8">
        <v>-0.0356</v>
      </c>
      <c r="F239" s="8">
        <v>0.0129</v>
      </c>
    </row>
    <row r="240" spans="1:6" ht="12.75">
      <c r="A240" s="9" t="s">
        <v>37</v>
      </c>
      <c r="B240" s="8">
        <v>0.0819</v>
      </c>
      <c r="C240" s="8">
        <v>0.1508</v>
      </c>
      <c r="D240" s="8">
        <v>-0.0158</v>
      </c>
      <c r="E240" s="8">
        <v>-0.0284</v>
      </c>
      <c r="F240" s="8">
        <v>0.0115</v>
      </c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9" t="s">
        <v>38</v>
      </c>
      <c r="B242" s="8">
        <v>0.040400000000000005</v>
      </c>
      <c r="C242" s="8">
        <v>0.2</v>
      </c>
      <c r="D242" s="8">
        <v>-0.0344</v>
      </c>
      <c r="E242" s="8">
        <v>-0.0128</v>
      </c>
      <c r="F242" s="8">
        <v>0.0068000000000000005</v>
      </c>
    </row>
    <row r="243" spans="1:6" ht="12.75">
      <c r="A243" s="9" t="s">
        <v>39</v>
      </c>
      <c r="B243" s="8">
        <v>0.009300000000000001</v>
      </c>
      <c r="C243" s="8">
        <v>0.2268</v>
      </c>
      <c r="D243" s="8">
        <v>-0.0402</v>
      </c>
      <c r="E243" s="8">
        <v>0.0028</v>
      </c>
      <c r="F243" s="8">
        <v>0.0013000000000000002</v>
      </c>
    </row>
    <row r="244" spans="1:6" ht="12.75">
      <c r="A244" s="9" t="s">
        <v>40</v>
      </c>
      <c r="B244" s="8">
        <v>-0.0108</v>
      </c>
      <c r="C244" s="8">
        <v>0.2272</v>
      </c>
      <c r="D244" s="8">
        <v>-0.024800000000000003</v>
      </c>
      <c r="E244" s="8">
        <v>0.0112</v>
      </c>
      <c r="F244" s="8">
        <v>-0.0028</v>
      </c>
    </row>
    <row r="245" spans="1:6" ht="12.75">
      <c r="A245" s="9" t="s">
        <v>41</v>
      </c>
      <c r="B245" s="8">
        <v>-0.0198</v>
      </c>
      <c r="C245" s="8">
        <v>0.1992</v>
      </c>
      <c r="D245" s="8">
        <v>0.0172</v>
      </c>
      <c r="E245" s="8">
        <v>0.007200000000000001</v>
      </c>
      <c r="F245" s="8">
        <v>-0.0038</v>
      </c>
    </row>
    <row r="246" spans="1:6" ht="12.75">
      <c r="A246" s="9" t="s">
        <v>42</v>
      </c>
      <c r="B246" s="8">
        <v>-0.019100000000000002</v>
      </c>
      <c r="C246" s="8">
        <v>0.1468</v>
      </c>
      <c r="D246" s="8">
        <v>0.08220000000000001</v>
      </c>
      <c r="E246" s="8">
        <v>-0.008400000000000001</v>
      </c>
      <c r="F246" s="8">
        <v>-0.0015</v>
      </c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9" t="s">
        <v>43</v>
      </c>
      <c r="B248" s="8">
        <v>-0.0117</v>
      </c>
      <c r="C248" s="8">
        <v>0.0804</v>
      </c>
      <c r="D248" s="8">
        <v>0.157</v>
      </c>
      <c r="E248" s="8">
        <v>-0.0284</v>
      </c>
      <c r="F248" s="8">
        <v>0.0027</v>
      </c>
    </row>
    <row r="249" spans="1:6" ht="12.75">
      <c r="A249" s="9" t="s">
        <v>44</v>
      </c>
      <c r="B249" s="8">
        <v>-0.002</v>
      </c>
      <c r="C249" s="8">
        <v>0.016</v>
      </c>
      <c r="D249" s="8">
        <v>0.22</v>
      </c>
      <c r="E249" s="8">
        <v>-0.04</v>
      </c>
      <c r="F249" s="8">
        <v>0.006</v>
      </c>
    </row>
    <row r="250" spans="1:6" ht="12.75">
      <c r="A250" s="9" t="s">
        <v>45</v>
      </c>
      <c r="B250" s="8">
        <v>0.005</v>
      </c>
      <c r="C250" s="8">
        <v>-0.028</v>
      </c>
      <c r="D250" s="8">
        <v>0.246</v>
      </c>
      <c r="E250" s="8">
        <v>-0.028</v>
      </c>
      <c r="F250" s="8">
        <v>0.005</v>
      </c>
    </row>
    <row r="251" spans="1:6" ht="12.75">
      <c r="A251" s="9" t="s">
        <v>46</v>
      </c>
      <c r="B251" s="8">
        <v>0.006</v>
      </c>
      <c r="C251" s="8">
        <v>-0.04</v>
      </c>
      <c r="D251" s="8">
        <v>0.22</v>
      </c>
      <c r="E251" s="8">
        <v>0.016</v>
      </c>
      <c r="F251" s="8">
        <v>-0.002</v>
      </c>
    </row>
    <row r="252" spans="1:6" ht="12.75">
      <c r="A252" s="9" t="s">
        <v>47</v>
      </c>
      <c r="B252" s="8">
        <v>0.0027</v>
      </c>
      <c r="C252" s="8">
        <v>-0.0284</v>
      </c>
      <c r="D252" s="8">
        <v>0.157</v>
      </c>
      <c r="E252" s="8">
        <v>0.0804</v>
      </c>
      <c r="F252" s="8">
        <v>-0.0117</v>
      </c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9" t="s">
        <v>48</v>
      </c>
      <c r="B254" s="8">
        <v>-0.0015</v>
      </c>
      <c r="C254" s="8">
        <v>-0.008400000000000001</v>
      </c>
      <c r="D254" s="8">
        <v>0.08220000000000001</v>
      </c>
      <c r="E254" s="8">
        <v>0.1468</v>
      </c>
      <c r="F254" s="8">
        <v>-0.019100000000000002</v>
      </c>
    </row>
    <row r="255" spans="1:6" ht="12.75">
      <c r="A255" s="9" t="s">
        <v>49</v>
      </c>
      <c r="B255" s="8">
        <v>-0.0038</v>
      </c>
      <c r="C255" s="8">
        <v>0.007200000000000001</v>
      </c>
      <c r="D255" s="8">
        <v>0.0172</v>
      </c>
      <c r="E255" s="8">
        <v>0.1992</v>
      </c>
      <c r="F255" s="8">
        <v>-0.0198</v>
      </c>
    </row>
    <row r="256" spans="1:6" ht="12.75">
      <c r="A256" s="9" t="s">
        <v>50</v>
      </c>
      <c r="B256" s="8">
        <v>-0.0028</v>
      </c>
      <c r="C256" s="8">
        <v>0.0112</v>
      </c>
      <c r="D256" s="8">
        <v>-0.024800000000000003</v>
      </c>
      <c r="E256" s="8">
        <v>0.2272</v>
      </c>
      <c r="F256" s="8">
        <v>-0.0108</v>
      </c>
    </row>
    <row r="257" spans="1:6" ht="12.75">
      <c r="A257" s="9" t="s">
        <v>51</v>
      </c>
      <c r="B257" s="8">
        <v>0.0013000000000000002</v>
      </c>
      <c r="C257" s="8">
        <v>0.0028</v>
      </c>
      <c r="D257" s="8">
        <v>-0.0402</v>
      </c>
      <c r="E257" s="8">
        <v>0.2268</v>
      </c>
      <c r="F257" s="8">
        <v>0.009300000000000001</v>
      </c>
    </row>
    <row r="258" spans="1:6" ht="12.75">
      <c r="A258" s="9" t="s">
        <v>52</v>
      </c>
      <c r="B258" s="8">
        <v>0.0068000000000000005</v>
      </c>
      <c r="C258" s="8">
        <v>-0.0128</v>
      </c>
      <c r="D258" s="8">
        <v>-0.0344</v>
      </c>
      <c r="E258" s="8">
        <v>0.2</v>
      </c>
      <c r="F258" s="8">
        <v>0.040400000000000005</v>
      </c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9" t="s">
        <v>53</v>
      </c>
      <c r="B260" s="8">
        <v>0.0115</v>
      </c>
      <c r="C260" s="8">
        <v>-0.0284</v>
      </c>
      <c r="D260" s="8">
        <v>-0.0158</v>
      </c>
      <c r="E260" s="8">
        <v>0.1508</v>
      </c>
      <c r="F260" s="8">
        <v>0.0819</v>
      </c>
    </row>
    <row r="261" spans="1:6" ht="12.75">
      <c r="A261" s="9" t="s">
        <v>54</v>
      </c>
      <c r="B261" s="8">
        <v>0.0129</v>
      </c>
      <c r="C261" s="8">
        <v>-0.0356</v>
      </c>
      <c r="D261" s="8">
        <v>0.0054</v>
      </c>
      <c r="E261" s="8">
        <v>0.0844</v>
      </c>
      <c r="F261" s="8">
        <v>0.1329</v>
      </c>
    </row>
    <row r="262" spans="1:6" ht="12.75">
      <c r="A262" s="9" t="s">
        <v>55</v>
      </c>
      <c r="B262" s="8">
        <v>0.008400000000000001</v>
      </c>
      <c r="C262" s="8">
        <v>-0.0256</v>
      </c>
      <c r="D262" s="8">
        <v>0.0184</v>
      </c>
      <c r="E262" s="8">
        <v>0.0064</v>
      </c>
      <c r="F262" s="8">
        <v>0.1924</v>
      </c>
    </row>
    <row r="263" spans="1:6" ht="12.75">
      <c r="A263" s="9" t="s">
        <v>56</v>
      </c>
      <c r="B263" s="8">
        <v>-0.0045000000000000005</v>
      </c>
      <c r="C263" s="8">
        <v>0.01</v>
      </c>
      <c r="D263" s="8">
        <v>0.013000000000000001</v>
      </c>
      <c r="E263" s="8">
        <v>-0.078</v>
      </c>
      <c r="F263" s="8">
        <v>0.2595</v>
      </c>
    </row>
    <row r="264" spans="1:6" ht="12.75">
      <c r="A264" s="9" t="s">
        <v>57</v>
      </c>
      <c r="B264" s="8">
        <v>-0.028300000000000002</v>
      </c>
      <c r="C264" s="8">
        <v>0.0796</v>
      </c>
      <c r="D264" s="8">
        <v>-0.021</v>
      </c>
      <c r="E264" s="8">
        <v>-0.1636</v>
      </c>
      <c r="F264" s="8">
        <v>0.3333</v>
      </c>
    </row>
    <row r="265" spans="1:6" ht="12.75">
      <c r="A265" s="13" t="s">
        <v>58</v>
      </c>
      <c r="B265" s="13" t="s">
        <v>58</v>
      </c>
      <c r="C265" s="13" t="s">
        <v>58</v>
      </c>
      <c r="D265" s="13" t="s">
        <v>58</v>
      </c>
      <c r="E265" s="13" t="s">
        <v>58</v>
      </c>
      <c r="F265" s="13" t="s">
        <v>58</v>
      </c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4"/>
      <c r="C267" s="1"/>
      <c r="D267" s="1"/>
      <c r="E267" s="1"/>
      <c r="F267" s="1"/>
    </row>
    <row r="268" spans="1:6" ht="12.75">
      <c r="A268" s="1"/>
      <c r="B268" s="4"/>
      <c r="C268" s="1"/>
      <c r="D268" s="1"/>
      <c r="E268" s="1"/>
      <c r="F268" s="1"/>
    </row>
    <row r="269" spans="1:6" ht="12.75">
      <c r="A269" s="1" t="s">
        <v>67</v>
      </c>
      <c r="B269" s="1"/>
      <c r="C269" s="1"/>
      <c r="D269" s="1"/>
      <c r="E269" s="1"/>
      <c r="F269" s="1"/>
    </row>
    <row r="270" spans="1:6" ht="12.75">
      <c r="A270" s="13" t="s">
        <v>58</v>
      </c>
      <c r="B270" s="13" t="s">
        <v>58</v>
      </c>
      <c r="C270" s="13" t="s">
        <v>58</v>
      </c>
      <c r="D270" s="13" t="s">
        <v>58</v>
      </c>
      <c r="E270" s="13" t="s">
        <v>58</v>
      </c>
      <c r="F270" s="13" t="s">
        <v>58</v>
      </c>
    </row>
    <row r="271" spans="1:6" ht="12.75">
      <c r="A271" s="1"/>
      <c r="B271" s="12" t="s">
        <v>61</v>
      </c>
      <c r="C271" s="12" t="s">
        <v>62</v>
      </c>
      <c r="D271" s="12" t="s">
        <v>63</v>
      </c>
      <c r="E271" s="12" t="s">
        <v>64</v>
      </c>
      <c r="F271" s="12" t="s">
        <v>65</v>
      </c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3" t="s">
        <v>58</v>
      </c>
      <c r="B273" s="13" t="s">
        <v>58</v>
      </c>
      <c r="C273" s="13" t="s">
        <v>58</v>
      </c>
      <c r="D273" s="13" t="s">
        <v>58</v>
      </c>
      <c r="E273" s="13" t="s">
        <v>58</v>
      </c>
      <c r="F273" s="13" t="s">
        <v>58</v>
      </c>
    </row>
    <row r="274" spans="1:6" ht="12.75">
      <c r="A274" s="9" t="s">
        <v>33</v>
      </c>
      <c r="B274" s="1">
        <v>0.3332</v>
      </c>
      <c r="C274" s="1">
        <v>-0.1938</v>
      </c>
      <c r="D274" s="1">
        <v>0.0702</v>
      </c>
      <c r="E274" s="1">
        <v>-0.0118</v>
      </c>
      <c r="F274" s="1">
        <v>0.0022</v>
      </c>
    </row>
    <row r="275" spans="1:6" ht="12.75">
      <c r="A275" s="9" t="s">
        <v>34</v>
      </c>
      <c r="B275" s="1">
        <v>0.2569</v>
      </c>
      <c r="C275" s="1">
        <v>-0.0753</v>
      </c>
      <c r="D275" s="1">
        <v>0.0205</v>
      </c>
      <c r="E275" s="1">
        <v>-0.0027</v>
      </c>
      <c r="F275" s="1">
        <v>0.0006000000000000001</v>
      </c>
    </row>
    <row r="276" spans="1:6" ht="12.75">
      <c r="A276" s="9" t="s">
        <v>35</v>
      </c>
      <c r="B276" s="1">
        <v>0.1903</v>
      </c>
      <c r="C276" s="1">
        <v>0.0216</v>
      </c>
      <c r="D276" s="1">
        <v>-0.0146</v>
      </c>
      <c r="E276" s="1">
        <v>0.0032</v>
      </c>
      <c r="F276" s="1">
        <v>-0.0005</v>
      </c>
    </row>
    <row r="277" spans="1:6" ht="12.75">
      <c r="A277" s="9" t="s">
        <v>36</v>
      </c>
      <c r="B277" s="1">
        <v>0.1334</v>
      </c>
      <c r="C277" s="1">
        <v>0.0969</v>
      </c>
      <c r="D277" s="1">
        <v>-0.0351</v>
      </c>
      <c r="E277" s="1">
        <v>0.0059</v>
      </c>
      <c r="F277" s="1">
        <v>-0.0011</v>
      </c>
    </row>
    <row r="278" spans="1:6" ht="12.75">
      <c r="A278" s="9" t="s">
        <v>37</v>
      </c>
      <c r="B278" s="1">
        <v>0.0862</v>
      </c>
      <c r="C278" s="1">
        <v>0.1506</v>
      </c>
      <c r="D278" s="1">
        <v>-0.041</v>
      </c>
      <c r="E278" s="1">
        <v>0.0054</v>
      </c>
      <c r="F278" s="1">
        <v>-0.0012000000000000001</v>
      </c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9" t="s">
        <v>38</v>
      </c>
      <c r="B280" s="1">
        <v>0.048600000000000004</v>
      </c>
      <c r="C280" s="1">
        <v>0.1831</v>
      </c>
      <c r="D280" s="1">
        <v>-0.0329</v>
      </c>
      <c r="E280" s="1">
        <v>0.0021000000000000003</v>
      </c>
      <c r="F280" s="1">
        <v>-0.0009000000000000001</v>
      </c>
    </row>
    <row r="281" spans="1:6" ht="12.75">
      <c r="A281" s="9" t="s">
        <v>39</v>
      </c>
      <c r="B281" s="1">
        <v>0.020300000000000002</v>
      </c>
      <c r="C281" s="1">
        <v>0.1955</v>
      </c>
      <c r="D281" s="1">
        <v>-0.0123</v>
      </c>
      <c r="E281" s="1">
        <v>-0.0031000000000000003</v>
      </c>
      <c r="F281" s="1">
        <v>-0.0004</v>
      </c>
    </row>
    <row r="282" spans="1:6" ht="12.75">
      <c r="A282" s="9" t="s">
        <v>40</v>
      </c>
      <c r="B282" s="1">
        <v>0.0008</v>
      </c>
      <c r="C282" s="1">
        <v>0.1893</v>
      </c>
      <c r="D282" s="1">
        <v>0.0193</v>
      </c>
      <c r="E282" s="1">
        <v>-0.0097</v>
      </c>
      <c r="F282" s="1">
        <v>0.00030000000000000003</v>
      </c>
    </row>
    <row r="283" spans="1:6" ht="12.75">
      <c r="A283" s="9" t="s">
        <v>41</v>
      </c>
      <c r="B283" s="1">
        <v>-0.0108</v>
      </c>
      <c r="C283" s="1">
        <v>0.1677</v>
      </c>
      <c r="D283" s="1">
        <v>0.0577</v>
      </c>
      <c r="E283" s="1">
        <v>-0.015300000000000001</v>
      </c>
      <c r="F283" s="1">
        <v>0.0007</v>
      </c>
    </row>
    <row r="284" spans="1:6" ht="12.75">
      <c r="A284" s="9" t="s">
        <v>42</v>
      </c>
      <c r="B284" s="1">
        <v>-0.0159</v>
      </c>
      <c r="C284" s="1">
        <v>0.1354</v>
      </c>
      <c r="D284" s="1">
        <v>0.09720000000000001</v>
      </c>
      <c r="E284" s="1">
        <v>-0.017</v>
      </c>
      <c r="F284" s="1">
        <v>0.00030000000000000003</v>
      </c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9" t="s">
        <v>43</v>
      </c>
      <c r="B286" s="1">
        <v>-0.016</v>
      </c>
      <c r="C286" s="1">
        <v>0.09730000000000001</v>
      </c>
      <c r="D286" s="1">
        <v>0.1321</v>
      </c>
      <c r="E286" s="1">
        <v>-0.012100000000000001</v>
      </c>
      <c r="F286" s="1">
        <v>-0.0013000000000000002</v>
      </c>
    </row>
    <row r="287" spans="1:6" ht="12.75">
      <c r="A287" s="9" t="s">
        <v>44</v>
      </c>
      <c r="B287" s="1">
        <v>-0.0129</v>
      </c>
      <c r="C287" s="1">
        <v>0.059000000000000004</v>
      </c>
      <c r="D287" s="1">
        <v>0.1564</v>
      </c>
      <c r="E287" s="1">
        <v>0.0018000000000000002</v>
      </c>
      <c r="F287" s="1">
        <v>-0.0043</v>
      </c>
    </row>
    <row r="288" spans="1:6" ht="12.75">
      <c r="A288" s="9" t="s">
        <v>45</v>
      </c>
      <c r="B288" s="1">
        <v>-0.0085</v>
      </c>
      <c r="C288" s="1">
        <v>0.026000000000000002</v>
      </c>
      <c r="D288" s="1">
        <v>0.165</v>
      </c>
      <c r="E288" s="1">
        <v>0.026000000000000002</v>
      </c>
      <c r="F288" s="1">
        <v>-0.0085</v>
      </c>
    </row>
    <row r="289" spans="1:6" ht="12.75">
      <c r="A289" s="9" t="s">
        <v>46</v>
      </c>
      <c r="B289" s="1">
        <v>-0.0043</v>
      </c>
      <c r="C289" s="1">
        <v>0.0018000000000000002</v>
      </c>
      <c r="D289" s="1">
        <v>0.1564</v>
      </c>
      <c r="E289" s="1">
        <v>0.059000000000000004</v>
      </c>
      <c r="F289" s="1">
        <v>-0.0129</v>
      </c>
    </row>
    <row r="290" spans="1:6" ht="12.75">
      <c r="A290" s="9" t="s">
        <v>47</v>
      </c>
      <c r="B290" s="1">
        <v>-0.0013000000000000002</v>
      </c>
      <c r="C290" s="1">
        <v>-0.012100000000000001</v>
      </c>
      <c r="D290" s="1">
        <v>0.1321</v>
      </c>
      <c r="E290" s="1">
        <v>0.09730000000000001</v>
      </c>
      <c r="F290" s="1">
        <v>-0.016</v>
      </c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9" t="s">
        <v>48</v>
      </c>
      <c r="B292" s="1">
        <v>0.00030000000000000003</v>
      </c>
      <c r="C292" s="1">
        <v>-0.017</v>
      </c>
      <c r="D292" s="1">
        <v>0.09720000000000001</v>
      </c>
      <c r="E292" s="1">
        <v>0.1354</v>
      </c>
      <c r="F292" s="1">
        <v>-0.0159</v>
      </c>
    </row>
    <row r="293" spans="1:6" ht="12.75">
      <c r="A293" s="9" t="s">
        <v>49</v>
      </c>
      <c r="B293" s="1">
        <v>0.0007</v>
      </c>
      <c r="C293" s="1">
        <v>-0.015300000000000001</v>
      </c>
      <c r="D293" s="1">
        <v>0.0577</v>
      </c>
      <c r="E293" s="1">
        <v>0.1677</v>
      </c>
      <c r="F293" s="1">
        <v>-0.0108</v>
      </c>
    </row>
    <row r="294" spans="1:6" ht="12.75">
      <c r="A294" s="9" t="s">
        <v>50</v>
      </c>
      <c r="B294" s="1">
        <v>0.00030000000000000003</v>
      </c>
      <c r="C294" s="1">
        <v>-0.0097</v>
      </c>
      <c r="D294" s="1">
        <v>0.0193</v>
      </c>
      <c r="E294" s="1">
        <v>0.1893</v>
      </c>
      <c r="F294" s="1">
        <v>0.0008</v>
      </c>
    </row>
    <row r="295" spans="1:6" ht="12.75">
      <c r="A295" s="9" t="s">
        <v>51</v>
      </c>
      <c r="B295" s="1">
        <v>-0.0004</v>
      </c>
      <c r="C295" s="1">
        <v>-0.0031000000000000003</v>
      </c>
      <c r="D295" s="1">
        <v>-0.0123</v>
      </c>
      <c r="E295" s="1">
        <v>0.1955</v>
      </c>
      <c r="F295" s="1">
        <v>0.020300000000000002</v>
      </c>
    </row>
    <row r="296" spans="1:6" ht="12.75">
      <c r="A296" s="9" t="s">
        <v>52</v>
      </c>
      <c r="B296" s="1">
        <v>-0.0009000000000000001</v>
      </c>
      <c r="C296" s="1">
        <v>0.0021000000000000003</v>
      </c>
      <c r="D296" s="1">
        <v>-0.0329</v>
      </c>
      <c r="E296" s="1">
        <v>0.1831</v>
      </c>
      <c r="F296" s="1">
        <v>0.048600000000000004</v>
      </c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9" t="s">
        <v>53</v>
      </c>
      <c r="B298" s="1">
        <v>-0.0012000000000000001</v>
      </c>
      <c r="C298" s="1">
        <v>0.0054</v>
      </c>
      <c r="D298" s="1">
        <v>-0.041</v>
      </c>
      <c r="E298" s="1">
        <v>0.1506</v>
      </c>
      <c r="F298" s="1">
        <v>0.0862</v>
      </c>
    </row>
    <row r="299" spans="1:6" ht="12.75">
      <c r="A299" s="9" t="s">
        <v>54</v>
      </c>
      <c r="B299" s="1">
        <v>-0.0011</v>
      </c>
      <c r="C299" s="1">
        <v>0.0059</v>
      </c>
      <c r="D299" s="1">
        <v>-0.0351</v>
      </c>
      <c r="E299" s="1">
        <v>0.0969</v>
      </c>
      <c r="F299" s="1">
        <v>0.1334</v>
      </c>
    </row>
    <row r="300" spans="1:6" ht="12.75">
      <c r="A300" s="9" t="s">
        <v>55</v>
      </c>
      <c r="B300" s="1">
        <v>-0.0005</v>
      </c>
      <c r="C300" s="1">
        <v>0.0032</v>
      </c>
      <c r="D300" s="1">
        <v>-0.0146</v>
      </c>
      <c r="E300" s="1">
        <v>0.0216</v>
      </c>
      <c r="F300" s="1">
        <v>0.1903</v>
      </c>
    </row>
    <row r="301" spans="1:6" ht="12.75">
      <c r="A301" s="9" t="s">
        <v>56</v>
      </c>
      <c r="B301" s="1">
        <v>0.0006000000000000001</v>
      </c>
      <c r="C301" s="1">
        <v>-0.0027</v>
      </c>
      <c r="D301" s="1">
        <v>0.0205</v>
      </c>
      <c r="E301" s="1">
        <v>-0.0753</v>
      </c>
      <c r="F301" s="1">
        <v>0.2569</v>
      </c>
    </row>
    <row r="302" spans="1:6" ht="12.75">
      <c r="A302" s="9" t="s">
        <v>57</v>
      </c>
      <c r="B302" s="1">
        <v>0.0022</v>
      </c>
      <c r="C302" s="1">
        <v>-0.0118</v>
      </c>
      <c r="D302" s="1">
        <v>0.0702</v>
      </c>
      <c r="E302" s="1">
        <v>-0.1938</v>
      </c>
      <c r="F302" s="1">
        <v>0.3332</v>
      </c>
    </row>
    <row r="303" spans="1:6" ht="12.75">
      <c r="A303" s="13" t="s">
        <v>58</v>
      </c>
      <c r="B303" s="13" t="s">
        <v>58</v>
      </c>
      <c r="C303" s="13" t="s">
        <v>58</v>
      </c>
      <c r="D303" s="13" t="s">
        <v>58</v>
      </c>
      <c r="E303" s="13" t="s">
        <v>58</v>
      </c>
      <c r="F303" s="13" t="s">
        <v>58</v>
      </c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4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4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4"/>
    </row>
    <row r="431" ht="12.75">
      <c r="B431" s="4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</sheetData>
  <mergeCells count="7">
    <mergeCell ref="A9:F9"/>
    <mergeCell ref="A2:F2"/>
    <mergeCell ref="B3:E3"/>
    <mergeCell ref="A5:F5"/>
    <mergeCell ref="A6:F6"/>
    <mergeCell ref="A7:F7"/>
    <mergeCell ref="A8:F8"/>
  </mergeCells>
  <hyperlinks>
    <hyperlink ref="A8" r:id="rId1" display="www.zohry.com"/>
  </hyperlinks>
  <printOptions/>
  <pageMargins left="0.76" right="0.75" top="0.79" bottom="0.81" header="0.5" footer="0.5"/>
  <pageSetup horizontalDpi="300" verticalDpi="300" orientation="portrait" r:id="rId2"/>
  <headerFooter alignWithMargins="0">
    <oddHeader>&amp;L&amp;"Times New Roman,Regular" &amp;F&amp;C&amp;"Times New Roman,Regular"A Spreadsheet for Interpolating Population Data by Single Years</oddHeader>
    <oddFooter>&amp;L&amp;"Times New Roman,Regular"Ayman Gaafar Zohry&amp;C&amp;"Times New Roman,Regular"http://www.angelfire.com/az/zohy&amp;R&amp;"Times New Roman,Regular"Page &amp;P</oddFooter>
  </headerFooter>
  <rowBreaks count="8" manualBreakCount="8">
    <brk id="24" max="255" man="1"/>
    <brk id="45" max="255" man="1"/>
    <brk id="85" max="255" man="1"/>
    <brk id="124" max="255" man="1"/>
    <brk id="162" max="255" man="1"/>
    <brk id="203" max="255" man="1"/>
    <brk id="229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AEDEGYPT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Zohry</dc:creator>
  <cp:keywords/>
  <dc:description/>
  <cp:lastModifiedBy>Ayman Zohry</cp:lastModifiedBy>
  <cp:lastPrinted>1998-09-28T14:51:02Z</cp:lastPrinted>
  <dcterms:created xsi:type="dcterms:W3CDTF">1998-09-27T12:29:41Z</dcterms:created>
  <dcterms:modified xsi:type="dcterms:W3CDTF">2003-07-24T06:29:12Z</dcterms:modified>
  <cp:category/>
  <cp:version/>
  <cp:contentType/>
  <cp:contentStatus/>
</cp:coreProperties>
</file>